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Ведомость лесосек" sheetId="2" r:id="rId1"/>
  </sheets>
  <definedNames>
    <definedName name="_xlnm.Print_Titles" localSheetId="0">'Ведомость лесосек'!$1:$4</definedName>
  </definedNames>
  <calcPr calcId="181029" refMode="R1C1"/>
</workbook>
</file>

<file path=xl/sharedStrings.xml><?xml version="1.0" encoding="utf-8"?>
<sst xmlns="http://schemas.openxmlformats.org/spreadsheetml/2006/main" count="44" uniqueCount="44">
  <si>
    <t xml:space="preserve">№ п\п</t>
  </si>
  <si>
    <t xml:space="preserve">Дата отвода лесосеки</t>
  </si>
  <si>
    <t xml:space="preserve">Хозяйство (хвойное, лиственное)</t>
  </si>
  <si>
    <t xml:space="preserve">Площадь лесосеки, га</t>
  </si>
  <si>
    <t xml:space="preserve">Объем древесины на лесосеке,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</si>
  <si>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</si>
  <si>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</si>
  <si>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</si>
  <si>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</si>
  <si>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</si>
  <si>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</si>
  <si>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</si>
  <si>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</si>
  <si>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ИТОГО:</t>
  </si>
  <si>
    <t xml:space="preserve">Остаток лимита, кбм.</t>
  </si>
  <si>
    <t xml:space="preserve"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</si>
  <si>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</si>
  <si>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</si>
  <si>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</si>
  <si>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</si>
  <si>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</si>
  <si>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</si>
  <si>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</si>
  <si>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</si>
  <si>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 xml:space="preserve">* -</t>
  </si>
  <si>
    <t xml:space="preserve">Местоположение лесных насаждений</t>
  </si>
  <si>
    <t>Якшур-Бодьинское</t>
  </si>
  <si>
    <t>Кекоранское</t>
  </si>
  <si>
    <t>Мукшинское</t>
  </si>
  <si>
    <t>Чуровское</t>
  </si>
  <si>
    <t>Селычинское</t>
  </si>
  <si>
    <t xml:space="preserve">Объем, закрепленный на основании заявлений граждан (на отчетную дату*), кбм.</t>
  </si>
  <si>
    <t>Хвойное</t>
  </si>
  <si>
    <t>Лиственное</t>
  </si>
  <si>
    <t xml:space="preserve">Номер лесотакса-ционного выдела</t>
  </si>
  <si>
    <t xml:space="preserve">Форма рубки (сплошная, выборочная)</t>
  </si>
  <si>
    <t xml:space="preserve">Преобла-дающая порода на лесосеке</t>
  </si>
  <si>
    <t xml:space="preserve">Исполнитель </t>
  </si>
  <si>
    <t xml:space="preserve">Иванова Н.В. (спелые и перестойные)</t>
  </si>
  <si>
    <t xml:space="preserve">Воронцова Е.В. (СОМ)</t>
  </si>
  <si>
    <t xml:space="preserve">Перечень лесосек, отведенных для заготовки гражданами древесины для собственных нужд на 2025 год </t>
  </si>
  <si>
    <t>22,23,24,37</t>
  </si>
  <si>
    <t>9,27,39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</si>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</sst>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b/>
      <sz val="14.000000"/>
      <color theme="1"/>
      <name val="Times New Roman"/>
    </font>
    <font>
      <sz val="11.000000"/>
      <name val="Calibri"/>
      <scheme val="minor"/>
    </font>
    <font>
      <sz val="11.00000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/>
      </patternFill>
    </fill>
    <fill>
      <patternFill patternType="solid">
        <fgColor theme="6" tint="-0.249977111117893"/>
        <bgColor/>
      </patternFill>
    </fill>
    <fill>
      <patternFill patternType="solid">
        <fgColor theme="6" tint="0.39997558519241921"/>
        <bgColor/>
      </patternFill>
    </fill>
    <fill>
      <patternFill patternType="solid">
        <fgColor theme="0"/>
        <bgColor/>
      </patternFill>
    </fill>
  </fills>
  <borders count="11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/>
      <right/>
      <top style="thin">
        <color/>
      </top>
      <bottom/>
      <diagonal/>
    </border>
    <border>
      <left style="thin">
        <color/>
      </left>
      <right/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 style="thin">
        <color/>
      </left>
      <right/>
      <top/>
      <bottom style="thin">
        <color/>
      </bottom>
      <diagonal/>
    </border>
    <border>
      <left/>
      <right/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</borders>
  <cellStyleXfs count="1">
    <xf fontId="0" fillId="0" borderId="0" numFmtId="0"/>
  </cellStyleXfs>
  <cellXfs count="98">
    <xf fontId="0" fillId="0" borderId="0" numFmtId="0" xfId="0"/>
    <xf fontId="0" fillId="0" borderId="0" numFmtId="0" xfId="0"/>
    <xf fontId="0" fillId="0" borderId="1" numFmtId="0" xfId="0" applyBorder="1" applyAlignment="1">
      <alignment horizontal="center"/>
    </xf>
    <xf fontId="0" fillId="2" borderId="1" numFmtId="0" xfId="0" applyFill="1" applyBorder="1" applyAlignment="1">
      <alignment horizontal="center"/>
    </xf>
    <xf fontId="0" fillId="3" borderId="1" numFmtId="0" xfId="0" applyFill="1" applyBorder="1" applyAlignment="1">
      <alignment horizontal="center"/>
    </xf>
    <xf fontId="0" fillId="0" borderId="1" numFmtId="0" xfId="0" applyBorder="1" applyAlignment="1">
      <alignment horizontal="center" vertical="center"/>
    </xf>
    <xf fontId="0" fillId="2" borderId="1" numFmtId="0" xfId="0" applyFill="1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3" borderId="1" numFmtId="0" xfId="0" applyFill="1" applyBorder="1" applyAlignment="1">
      <alignment horizont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0" borderId="0" numFmtId="0" xfId="0"/>
    <xf fontId="0" fillId="0" borderId="0" numFmtId="0" xfId="0"/>
    <xf fontId="0" fillId="5" borderId="1" numFmtId="0" xfId="0" applyFill="1" applyBorder="1" applyAlignment="1">
      <alignment horizontal="center" vertical="center"/>
    </xf>
    <xf fontId="0" fillId="5" borderId="0" numFmtId="0" xfId="0" applyFill="1"/>
    <xf fontId="0" fillId="3" borderId="1" numFmtId="0" xfId="0" applyFill="1" applyBorder="1" applyAlignment="1">
      <alignment horizontal="center"/>
    </xf>
    <xf fontId="0" fillId="0" borderId="1" numFmtId="0" xfId="0" applyBorder="1" applyAlignment="1">
      <alignment horizontal="center" vertical="center"/>
    </xf>
    <xf fontId="0" fillId="0" borderId="0" numFmtId="0" xfId="0"/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4" borderId="1" numFmtId="0" xfId="0" applyFill="1" applyBorder="1" applyAlignment="1">
      <alignment horizontal="center" vertical="center"/>
    </xf>
    <xf fontId="0" fillId="0" borderId="0" numFmtId="14" xfId="0" applyNumberFormat="1"/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0" numFmtId="0" xfId="0"/>
    <xf fontId="0" fillId="4" borderId="1" numFmtId="0" xfId="0" applyFill="1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5" borderId="1" numFmtId="0" xfId="0" applyFill="1" applyBorder="1" applyAlignment="1">
      <alignment horizontal="center"/>
    </xf>
    <xf fontId="0" fillId="5" borderId="1" numFmtId="0" xfId="0" applyFont="1" applyFill="1" applyBorder="1" applyAlignment="1">
      <alignment horizontal="center"/>
    </xf>
    <xf fontId="2" fillId="5" borderId="1" numFmtId="0" xfId="0" applyFont="1" applyFill="1" applyBorder="1" applyAlignment="1">
      <alignment horizontal="center"/>
    </xf>
    <xf fontId="2" fillId="0" borderId="1" numFmtId="0" xfId="0" applyFont="1" applyBorder="1" applyAlignment="1">
      <alignment horizontal="center"/>
    </xf>
    <xf fontId="0" fillId="0" borderId="0" numFmtId="0" xfId="0"/>
    <xf fontId="0" fillId="0" borderId="0" numFmtId="0" xfId="0"/>
    <xf fontId="0" fillId="0" borderId="1" numFmtId="0" xfId="0" applyFont="1" applyBorder="1" applyAlignment="1">
      <alignment horizontal="center"/>
    </xf>
    <xf fontId="0" fillId="2" borderId="1" numFmtId="0" xfId="0" applyFont="1" applyFill="1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3" fillId="0" borderId="1" numFmtId="0" xfId="0" applyFont="1" applyBorder="1" applyAlignment="1">
      <alignment horizont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4" borderId="1" numFmtId="0" xfId="0" applyFill="1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0" fillId="0" borderId="0" numFmtId="0" xfId="0"/>
    <xf fontId="0" fillId="0" borderId="1" numFmtId="0" xfId="0" applyFill="1" applyBorder="1" applyAlignment="1">
      <alignment horizontal="center" vertical="center"/>
    </xf>
    <xf fontId="0" fillId="0" borderId="1" numFmtId="0" xfId="0" applyBorder="1"/>
    <xf fontId="0" fillId="0" borderId="0" numFmtId="0" xfId="0"/>
    <xf fontId="0" fillId="2" borderId="1" numFmtId="0" xfId="0" applyFill="1" applyBorder="1"/>
    <xf fontId="0" fillId="2" borderId="8" numFmtId="0" xfId="0" applyFill="1" applyBorder="1" applyAlignment="1">
      <alignment wrapText="1"/>
    </xf>
    <xf fontId="0" fillId="2" borderId="9" numFmtId="0" xfId="0" applyFill="1" applyBorder="1" applyAlignment="1">
      <alignment wrapText="1"/>
    </xf>
    <xf fontId="0" fillId="2" borderId="10" numFmtId="0" xfId="0" applyFill="1" applyBorder="1" applyAlignment="1">
      <alignment wrapText="1"/>
    </xf>
    <xf fontId="0" fillId="2" borderId="8" numFmtId="0" xfId="0" applyFill="1" applyBorder="1" applyAlignment="1">
      <alignment horizontal="center" vertical="center" wrapText="1"/>
    </xf>
    <xf fontId="0" fillId="2" borderId="9" numFmtId="0" xfId="0" applyFill="1" applyBorder="1" applyAlignment="1">
      <alignment horizontal="center" vertical="center" wrapText="1"/>
    </xf>
    <xf fontId="0" fillId="2" borderId="10" numFmtId="0" xfId="0" applyFill="1" applyBorder="1" applyAlignment="1">
      <alignment horizontal="center" vertical="center" wrapText="1"/>
    </xf>
    <xf fontId="0" fillId="2" borderId="1" numFmtId="0" xfId="0" applyFill="1" applyBorder="1" applyAlignment="1">
      <alignment horizontal="center" vertical="center" wrapText="1"/>
    </xf>
    <xf fontId="0" fillId="2" borderId="3" numFmtId="0" xfId="0" applyFill="1" applyBorder="1" applyAlignment="1">
      <alignment horizontal="center" vertical="center" wrapText="1"/>
    </xf>
    <xf fontId="0" fillId="2" borderId="2" numFmtId="0" xfId="0" applyFill="1" applyBorder="1" applyAlignment="1">
      <alignment horizontal="center" vertical="center" wrapText="1"/>
    </xf>
    <xf fontId="0" fillId="2" borderId="4" numFmtId="0" xfId="0" applyFill="1" applyBorder="1" applyAlignment="1">
      <alignment horizontal="center" vertical="center" wrapText="1"/>
    </xf>
    <xf fontId="0" fillId="2" borderId="5" numFmtId="0" xfId="0" applyFill="1" applyBorder="1" applyAlignment="1">
      <alignment horizontal="center" vertical="center" wrapText="1"/>
    </xf>
    <xf fontId="0" fillId="2" borderId="6" numFmtId="0" xfId="0" applyFill="1" applyBorder="1" applyAlignment="1">
      <alignment horizontal="center" vertical="center" wrapText="1"/>
    </xf>
    <xf fontId="0" fillId="2" borderId="7" numFmtId="0" xfId="0" applyFill="1" applyBorder="1" applyAlignment="1">
      <alignment horizontal="center" vertical="center" wrapText="1"/>
    </xf>
    <xf fontId="0" fillId="4" borderId="1" numFmtId="0" xfId="0" applyFill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center" vertical="center"/>
    </xf>
    <xf fontId="0" fillId="3" borderId="1" numFmtId="0" xfId="0" applyFill="1" applyBorder="1" applyAlignment="1">
      <alignment horizontal="center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Normal="100" workbookViewId="0">
      <pane ySplit="4" topLeftCell="A74" activePane="bottomLeft" state="frozen"/>
      <selection pane="bottomLeft" activeCell="G104" sqref="G104"/>
    </sheetView>
  </sheetViews>
  <sheetFormatPr defaultRowHeight="15"/>
  <cols>
    <col customWidth="1" min="1" max="1" width="5.5703125"/>
    <col customWidth="1" min="2" max="2" width="11"/>
    <col customWidth="1" min="3" max="3" width="20.85546875"/>
    <col customWidth="1" min="4" max="4" width="16.140625"/>
    <col customWidth="1" min="5" max="5" width="10.42578125"/>
    <col customWidth="1" min="6" max="6" width="11.7109375"/>
    <col customWidth="1" min="7" max="7" width="14"/>
    <col customWidth="1" min="8" max="8" width="13.7109375"/>
    <col customWidth="1" min="9" max="9" width="11.7109375"/>
    <col customWidth="1" min="10" max="10" width="10.570312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ht="19.5" customHeight="1">
      <c r="A2" s="79" t="s">
        <v>0</v>
      </c>
      <c r="B2" s="82" t="s">
        <v>1</v>
      </c>
      <c r="C2" s="85" t="s">
        <v>25</v>
      </c>
      <c r="D2" s="85"/>
      <c r="E2" s="85"/>
      <c r="F2" s="85"/>
      <c r="G2" s="85" t="s">
        <v>35</v>
      </c>
      <c r="H2" s="85" t="s">
        <v>2</v>
      </c>
      <c r="I2" s="85" t="s">
        <v>36</v>
      </c>
      <c r="J2" s="85" t="s">
        <v>3</v>
      </c>
      <c r="K2" s="86" t="s">
        <v>4</v>
      </c>
      <c r="L2" s="87"/>
      <c r="M2" s="88"/>
      <c r="N2" s="86" t="s">
        <v>31</v>
      </c>
      <c r="O2" s="87"/>
      <c r="P2" s="88"/>
      <c r="Q2" s="86" t="s">
        <v>5</v>
      </c>
      <c r="R2" s="87"/>
      <c r="S2" s="88"/>
    </row>
    <row r="3" ht="55.5" customHeight="1">
      <c r="A3" s="80"/>
      <c r="B3" s="83"/>
      <c r="C3" s="85" t="s">
        <v>6</v>
      </c>
      <c r="D3" s="85" t="s">
        <v>7</v>
      </c>
      <c r="E3" s="85" t="s">
        <v>8</v>
      </c>
      <c r="F3" s="85" t="s">
        <v>34</v>
      </c>
      <c r="G3" s="85"/>
      <c r="H3" s="85"/>
      <c r="I3" s="85"/>
      <c r="J3" s="85"/>
      <c r="K3" s="89"/>
      <c r="L3" s="90"/>
      <c r="M3" s="91"/>
      <c r="N3" s="89"/>
      <c r="O3" s="90"/>
      <c r="P3" s="91"/>
      <c r="Q3" s="89"/>
      <c r="R3" s="90"/>
      <c r="S3" s="91"/>
    </row>
    <row r="4" ht="21.75" customHeight="1">
      <c r="A4" s="81"/>
      <c r="B4" s="84"/>
      <c r="C4" s="85"/>
      <c r="D4" s="85"/>
      <c r="E4" s="85"/>
      <c r="F4" s="85"/>
      <c r="G4" s="85"/>
      <c r="H4" s="85"/>
      <c r="I4" s="85"/>
      <c r="J4" s="85"/>
      <c r="K4" s="6" t="s">
        <v>9</v>
      </c>
      <c r="L4" s="6" t="s">
        <v>10</v>
      </c>
      <c r="M4" s="6" t="s">
        <v>11</v>
      </c>
      <c r="N4" s="6" t="s">
        <v>9</v>
      </c>
      <c r="O4" s="6" t="s">
        <v>10</v>
      </c>
      <c r="P4" s="6" t="s">
        <v>11</v>
      </c>
      <c r="Q4" s="6" t="s">
        <v>9</v>
      </c>
      <c r="R4" s="6" t="s">
        <v>10</v>
      </c>
      <c r="S4" s="6" t="s">
        <v>11</v>
      </c>
    </row>
    <row r="5" ht="18" customHeight="1">
      <c r="A5" s="94" t="s">
        <v>12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hidden="1">
      <c r="M6">
        <f>K6+L6</f>
        <v>0</v>
      </c>
      <c r="P6">
        <f>N6+O6</f>
        <v>0</v>
      </c>
      <c r="Q6">
        <f t="shared" ref="Q6:R41" si="0">K6-N6</f>
        <v>0</v>
      </c>
      <c r="R6">
        <f t="shared" si="0"/>
        <v>0</v>
      </c>
      <c r="S6">
        <f>Q6+R6</f>
        <v>0</v>
      </c>
    </row>
    <row r="7">
      <c r="A7" s="2">
        <v>1</v>
      </c>
      <c r="B7" s="2">
        <v>2024</v>
      </c>
      <c r="C7" s="2" t="s">
        <v>26</v>
      </c>
      <c r="D7" s="2" t="s">
        <v>28</v>
      </c>
      <c r="E7" s="2">
        <v>95</v>
      </c>
      <c r="F7" s="2">
        <v>21</v>
      </c>
      <c r="G7" s="2" t="s">
        <v>16</v>
      </c>
      <c r="H7" s="2" t="s">
        <v>32</v>
      </c>
      <c r="I7" s="2" t="s">
        <v>17</v>
      </c>
      <c r="J7" s="2">
        <v>1.6000000000000001</v>
      </c>
      <c r="K7" s="2">
        <v>322</v>
      </c>
      <c r="L7" s="2">
        <v>78</v>
      </c>
      <c r="M7" s="3">
        <f t="shared" ref="M7:M41" si="1">K7+L7</f>
        <v>400</v>
      </c>
      <c r="N7" s="2">
        <v>322</v>
      </c>
      <c r="O7" s="2">
        <v>78</v>
      </c>
      <c r="P7" s="6">
        <f t="shared" ref="P7:P41" si="2">N7+O7</f>
        <v>400</v>
      </c>
      <c r="Q7" s="8">
        <f t="shared" si="0"/>
        <v>0</v>
      </c>
      <c r="R7" s="8">
        <f t="shared" si="0"/>
        <v>0</v>
      </c>
      <c r="S7" s="6">
        <f t="shared" ref="S7:S41" si="3">Q7+R7</f>
        <v>0</v>
      </c>
      <c r="T7" s="21"/>
    </row>
    <row r="8" s="9" customFormat="1">
      <c r="A8" s="2">
        <v>2</v>
      </c>
      <c r="B8" s="2">
        <v>2024</v>
      </c>
      <c r="C8" s="2" t="s">
        <v>26</v>
      </c>
      <c r="D8" s="2" t="s">
        <v>27</v>
      </c>
      <c r="E8" s="46">
        <v>193</v>
      </c>
      <c r="F8" s="2" t="s">
        <v>41</v>
      </c>
      <c r="G8" s="2" t="s">
        <v>16</v>
      </c>
      <c r="H8" s="2" t="s">
        <v>32</v>
      </c>
      <c r="I8" s="2" t="s">
        <v>17</v>
      </c>
      <c r="J8" s="2">
        <v>1.2</v>
      </c>
      <c r="K8" s="2">
        <v>308</v>
      </c>
      <c r="L8" s="2">
        <v>38</v>
      </c>
      <c r="M8" s="3">
        <f t="shared" si="1"/>
        <v>346</v>
      </c>
      <c r="N8" s="2">
        <v>308</v>
      </c>
      <c r="O8" s="2">
        <v>38</v>
      </c>
      <c r="P8" s="6">
        <f t="shared" si="2"/>
        <v>346</v>
      </c>
      <c r="Q8" s="8">
        <f t="shared" si="0"/>
        <v>0</v>
      </c>
      <c r="R8" s="8">
        <f t="shared" si="0"/>
        <v>0</v>
      </c>
      <c r="S8" s="6">
        <f t="shared" si="3"/>
        <v>0</v>
      </c>
      <c r="T8" s="21"/>
    </row>
    <row r="9" s="21" customFormat="1">
      <c r="A9" s="48">
        <v>3</v>
      </c>
      <c r="B9" s="46">
        <v>2024</v>
      </c>
      <c r="C9" s="46" t="s">
        <v>26</v>
      </c>
      <c r="D9" s="46" t="s">
        <v>27</v>
      </c>
      <c r="E9" s="46">
        <v>193</v>
      </c>
      <c r="F9" s="46" t="s">
        <v>42</v>
      </c>
      <c r="G9" s="46" t="s">
        <v>16</v>
      </c>
      <c r="H9" s="46" t="s">
        <v>32</v>
      </c>
      <c r="I9" s="46" t="s">
        <v>19</v>
      </c>
      <c r="J9" s="46">
        <v>1.1000000000000001</v>
      </c>
      <c r="K9" s="46">
        <v>253</v>
      </c>
      <c r="L9" s="46">
        <v>40</v>
      </c>
      <c r="M9" s="3">
        <f t="shared" si="1"/>
        <v>293</v>
      </c>
      <c r="N9" s="48">
        <v>253</v>
      </c>
      <c r="O9" s="48">
        <v>40</v>
      </c>
      <c r="P9" s="6">
        <f t="shared" si="2"/>
        <v>293</v>
      </c>
      <c r="Q9" s="20">
        <f t="shared" si="0"/>
        <v>0</v>
      </c>
      <c r="R9" s="20">
        <f t="shared" si="0"/>
        <v>0</v>
      </c>
      <c r="S9" s="6">
        <f t="shared" si="3"/>
        <v>0</v>
      </c>
    </row>
    <row r="10" s="15" customFormat="1">
      <c r="A10" s="52">
        <v>4</v>
      </c>
      <c r="B10" s="2">
        <v>2024</v>
      </c>
      <c r="C10" s="2" t="s">
        <v>26</v>
      </c>
      <c r="D10" s="2" t="s">
        <v>27</v>
      </c>
      <c r="E10" s="46">
        <v>118</v>
      </c>
      <c r="F10" s="2">
        <v>22</v>
      </c>
      <c r="G10" s="2" t="s">
        <v>16</v>
      </c>
      <c r="H10" s="2" t="s">
        <v>32</v>
      </c>
      <c r="I10" s="2" t="s">
        <v>17</v>
      </c>
      <c r="J10" s="2">
        <v>5.5</v>
      </c>
      <c r="K10" s="2">
        <v>1426</v>
      </c>
      <c r="L10" s="2">
        <v>424</v>
      </c>
      <c r="M10" s="3">
        <f t="shared" si="1"/>
        <v>1850</v>
      </c>
      <c r="N10" s="2">
        <v>1426</v>
      </c>
      <c r="O10" s="2">
        <v>424</v>
      </c>
      <c r="P10" s="6">
        <f t="shared" si="2"/>
        <v>1850</v>
      </c>
      <c r="Q10" s="14">
        <f t="shared" si="0"/>
        <v>0</v>
      </c>
      <c r="R10" s="14">
        <f t="shared" si="0"/>
        <v>0</v>
      </c>
      <c r="S10" s="6">
        <f t="shared" si="3"/>
        <v>0</v>
      </c>
      <c r="T10" s="21"/>
    </row>
    <row r="11" s="15" customFormat="1">
      <c r="A11" s="48">
        <v>5</v>
      </c>
      <c r="B11" s="2">
        <v>2024</v>
      </c>
      <c r="C11" s="2" t="s">
        <v>26</v>
      </c>
      <c r="D11" s="2" t="s">
        <v>30</v>
      </c>
      <c r="E11" s="46">
        <v>21</v>
      </c>
      <c r="F11" s="2">
        <v>32</v>
      </c>
      <c r="G11" s="2" t="s">
        <v>16</v>
      </c>
      <c r="H11" s="2" t="s">
        <v>33</v>
      </c>
      <c r="I11" s="2" t="s">
        <v>21</v>
      </c>
      <c r="J11" s="2">
        <v>2.7000000000000002</v>
      </c>
      <c r="K11" s="2">
        <v>345</v>
      </c>
      <c r="L11" s="2">
        <v>215</v>
      </c>
      <c r="M11" s="3">
        <f t="shared" si="1"/>
        <v>560</v>
      </c>
      <c r="N11" s="49">
        <v>345</v>
      </c>
      <c r="O11" s="49">
        <v>215</v>
      </c>
      <c r="P11" s="6">
        <f t="shared" si="2"/>
        <v>560</v>
      </c>
      <c r="Q11" s="14">
        <f t="shared" si="0"/>
        <v>0</v>
      </c>
      <c r="R11" s="14">
        <f t="shared" si="0"/>
        <v>0</v>
      </c>
      <c r="S11" s="6">
        <f t="shared" si="3"/>
        <v>0</v>
      </c>
      <c r="T11" s="21"/>
    </row>
    <row r="12" s="15" customFormat="1">
      <c r="A12" s="48">
        <v>6</v>
      </c>
      <c r="B12" s="2">
        <v>2024</v>
      </c>
      <c r="C12" s="2" t="s">
        <v>26</v>
      </c>
      <c r="D12" s="2" t="s">
        <v>30</v>
      </c>
      <c r="E12" s="46">
        <v>115</v>
      </c>
      <c r="F12" s="2">
        <v>42</v>
      </c>
      <c r="G12" s="2" t="s">
        <v>16</v>
      </c>
      <c r="H12" s="2" t="s">
        <v>32</v>
      </c>
      <c r="I12" s="2" t="s">
        <v>19</v>
      </c>
      <c r="J12" s="2">
        <v>6.2000000000000002</v>
      </c>
      <c r="K12" s="2">
        <v>1287</v>
      </c>
      <c r="L12" s="2">
        <v>254</v>
      </c>
      <c r="M12" s="3">
        <f t="shared" si="1"/>
        <v>1541</v>
      </c>
      <c r="N12" s="2">
        <v>1287</v>
      </c>
      <c r="O12" s="2">
        <v>254</v>
      </c>
      <c r="P12" s="6">
        <f t="shared" si="2"/>
        <v>1541</v>
      </c>
      <c r="Q12" s="14">
        <f t="shared" si="0"/>
        <v>0</v>
      </c>
      <c r="R12" s="14">
        <f t="shared" si="0"/>
        <v>0</v>
      </c>
      <c r="S12" s="6">
        <f t="shared" si="3"/>
        <v>0</v>
      </c>
      <c r="T12" s="21"/>
    </row>
    <row r="13" s="15" customFormat="1">
      <c r="A13" s="48">
        <v>7</v>
      </c>
      <c r="B13" s="2">
        <v>2024</v>
      </c>
      <c r="C13" s="2" t="s">
        <v>26</v>
      </c>
      <c r="D13" s="2" t="s">
        <v>28</v>
      </c>
      <c r="E13" s="46">
        <v>132</v>
      </c>
      <c r="F13" s="2">
        <v>68</v>
      </c>
      <c r="G13" s="2" t="s">
        <v>16</v>
      </c>
      <c r="H13" s="2" t="s">
        <v>32</v>
      </c>
      <c r="I13" s="2" t="s">
        <v>19</v>
      </c>
      <c r="J13" s="2">
        <v>2</v>
      </c>
      <c r="K13" s="2">
        <v>530</v>
      </c>
      <c r="L13" s="2">
        <v>130</v>
      </c>
      <c r="M13" s="3">
        <f t="shared" si="1"/>
        <v>660</v>
      </c>
      <c r="N13" s="52">
        <v>530</v>
      </c>
      <c r="O13" s="52">
        <v>130</v>
      </c>
      <c r="P13" s="53">
        <f t="shared" si="2"/>
        <v>660</v>
      </c>
      <c r="Q13" s="14">
        <f t="shared" si="0"/>
        <v>0</v>
      </c>
      <c r="R13" s="14">
        <f t="shared" si="0"/>
        <v>0</v>
      </c>
      <c r="S13" s="6">
        <f t="shared" si="3"/>
        <v>0</v>
      </c>
      <c r="T13" s="21"/>
    </row>
    <row r="14" s="15" customFormat="1">
      <c r="A14" s="48">
        <v>8</v>
      </c>
      <c r="B14" s="2">
        <v>2024</v>
      </c>
      <c r="C14" s="2" t="s">
        <v>26</v>
      </c>
      <c r="D14" s="2" t="s">
        <v>28</v>
      </c>
      <c r="E14" s="46">
        <v>22</v>
      </c>
      <c r="F14" s="2">
        <v>7</v>
      </c>
      <c r="G14" s="2" t="s">
        <v>16</v>
      </c>
      <c r="H14" s="2" t="s">
        <v>32</v>
      </c>
      <c r="I14" s="2" t="s">
        <v>17</v>
      </c>
      <c r="J14" s="2">
        <v>0.089999999999999997</v>
      </c>
      <c r="K14" s="2">
        <v>11</v>
      </c>
      <c r="L14" s="2">
        <v>9</v>
      </c>
      <c r="M14" s="3">
        <f t="shared" si="1"/>
        <v>20</v>
      </c>
      <c r="N14" s="49">
        <v>11</v>
      </c>
      <c r="O14" s="49">
        <v>9</v>
      </c>
      <c r="P14" s="6">
        <f t="shared" si="2"/>
        <v>20</v>
      </c>
      <c r="Q14" s="14">
        <f t="shared" si="0"/>
        <v>0</v>
      </c>
      <c r="R14" s="14">
        <f t="shared" si="0"/>
        <v>0</v>
      </c>
      <c r="S14" s="6">
        <f t="shared" si="3"/>
        <v>0</v>
      </c>
      <c r="T14" s="21"/>
    </row>
    <row r="15" s="7" customFormat="1">
      <c r="A15" s="48">
        <v>9</v>
      </c>
      <c r="B15" s="2">
        <v>2024</v>
      </c>
      <c r="C15" s="2" t="s">
        <v>26</v>
      </c>
      <c r="D15" s="2" t="s">
        <v>29</v>
      </c>
      <c r="E15" s="46">
        <v>50</v>
      </c>
      <c r="F15" s="2">
        <v>57</v>
      </c>
      <c r="G15" s="2" t="s">
        <v>16</v>
      </c>
      <c r="H15" s="2" t="s">
        <v>32</v>
      </c>
      <c r="I15" s="2" t="s">
        <v>17</v>
      </c>
      <c r="J15" s="2">
        <v>9</v>
      </c>
      <c r="K15" s="2">
        <v>1651</v>
      </c>
      <c r="L15" s="2">
        <v>289</v>
      </c>
      <c r="M15" s="3">
        <f t="shared" si="1"/>
        <v>1940</v>
      </c>
      <c r="N15" s="2">
        <v>1651</v>
      </c>
      <c r="O15" s="2">
        <v>289</v>
      </c>
      <c r="P15" s="6">
        <f t="shared" si="2"/>
        <v>1940</v>
      </c>
      <c r="Q15" s="8">
        <f t="shared" si="0"/>
        <v>0</v>
      </c>
      <c r="R15" s="8">
        <f t="shared" si="0"/>
        <v>0</v>
      </c>
      <c r="S15" s="6">
        <f t="shared" si="3"/>
        <v>0</v>
      </c>
      <c r="T15" s="21"/>
    </row>
    <row r="16" s="9" customFormat="1">
      <c r="A16" s="48">
        <v>10</v>
      </c>
      <c r="B16" s="2">
        <v>2024</v>
      </c>
      <c r="C16" s="2" t="s">
        <v>26</v>
      </c>
      <c r="D16" s="2" t="s">
        <v>28</v>
      </c>
      <c r="E16" s="46">
        <v>95</v>
      </c>
      <c r="F16" s="2">
        <v>21</v>
      </c>
      <c r="G16" s="2" t="s">
        <v>16</v>
      </c>
      <c r="H16" s="2" t="s">
        <v>32</v>
      </c>
      <c r="I16" s="2" t="s">
        <v>17</v>
      </c>
      <c r="J16" s="2">
        <v>1.2</v>
      </c>
      <c r="K16" s="2">
        <v>166</v>
      </c>
      <c r="L16" s="2">
        <v>165</v>
      </c>
      <c r="M16" s="3">
        <f t="shared" si="1"/>
        <v>331</v>
      </c>
      <c r="N16" s="2">
        <v>166</v>
      </c>
      <c r="O16" s="2">
        <v>165</v>
      </c>
      <c r="P16" s="6">
        <f t="shared" si="2"/>
        <v>331</v>
      </c>
      <c r="Q16" s="8">
        <f t="shared" si="0"/>
        <v>0</v>
      </c>
      <c r="R16" s="8">
        <f t="shared" si="0"/>
        <v>0</v>
      </c>
      <c r="S16" s="6">
        <f t="shared" si="3"/>
        <v>0</v>
      </c>
      <c r="T16" s="21"/>
    </row>
    <row r="17" s="21" customFormat="1">
      <c r="A17" s="48">
        <v>11</v>
      </c>
      <c r="B17" s="46">
        <v>2025</v>
      </c>
      <c r="C17" s="46" t="s">
        <v>26</v>
      </c>
      <c r="D17" s="46" t="s">
        <v>30</v>
      </c>
      <c r="E17" s="46">
        <v>179</v>
      </c>
      <c r="F17" s="46">
        <v>2</v>
      </c>
      <c r="G17" s="46" t="s">
        <v>16</v>
      </c>
      <c r="H17" s="46" t="s">
        <v>32</v>
      </c>
      <c r="I17" s="46" t="s">
        <v>19</v>
      </c>
      <c r="J17" s="46">
        <v>4.0999999999999996</v>
      </c>
      <c r="K17" s="46">
        <v>1103</v>
      </c>
      <c r="L17" s="46">
        <v>172</v>
      </c>
      <c r="M17" s="3">
        <f t="shared" si="1"/>
        <v>1275</v>
      </c>
      <c r="N17" s="46">
        <v>1103</v>
      </c>
      <c r="O17" s="46">
        <v>172</v>
      </c>
      <c r="P17" s="6">
        <f t="shared" si="2"/>
        <v>1275</v>
      </c>
      <c r="Q17" s="20">
        <f t="shared" si="0"/>
        <v>0</v>
      </c>
      <c r="R17" s="20">
        <f t="shared" si="0"/>
        <v>0</v>
      </c>
      <c r="S17" s="6">
        <f t="shared" si="3"/>
        <v>0</v>
      </c>
    </row>
    <row r="18" s="21" customFormat="1">
      <c r="A18" s="48">
        <v>12</v>
      </c>
      <c r="B18" s="46">
        <v>2025</v>
      </c>
      <c r="C18" s="46" t="s">
        <v>26</v>
      </c>
      <c r="D18" s="46" t="s">
        <v>27</v>
      </c>
      <c r="E18" s="47">
        <v>121</v>
      </c>
      <c r="F18" s="46">
        <v>32</v>
      </c>
      <c r="G18" s="46" t="s">
        <v>16</v>
      </c>
      <c r="H18" s="46" t="s">
        <v>32</v>
      </c>
      <c r="I18" s="46" t="s">
        <v>17</v>
      </c>
      <c r="J18" s="46">
        <v>5.0999999999999996</v>
      </c>
      <c r="K18" s="46">
        <v>1142</v>
      </c>
      <c r="L18" s="46">
        <v>286</v>
      </c>
      <c r="M18" s="3">
        <f t="shared" si="1"/>
        <v>1428</v>
      </c>
      <c r="N18" s="46">
        <v>1142</v>
      </c>
      <c r="O18" s="46">
        <v>286</v>
      </c>
      <c r="P18" s="6">
        <f t="shared" si="2"/>
        <v>1428</v>
      </c>
      <c r="Q18" s="20">
        <f t="shared" si="0"/>
        <v>0</v>
      </c>
      <c r="R18" s="20">
        <f t="shared" si="0"/>
        <v>0</v>
      </c>
      <c r="S18" s="6">
        <f t="shared" si="3"/>
        <v>0</v>
      </c>
    </row>
    <row r="19" s="21" customFormat="1">
      <c r="A19" s="48">
        <v>13</v>
      </c>
      <c r="B19" s="46">
        <v>2025</v>
      </c>
      <c r="C19" s="46" t="s">
        <v>26</v>
      </c>
      <c r="D19" s="46" t="s">
        <v>27</v>
      </c>
      <c r="E19" s="46">
        <v>1</v>
      </c>
      <c r="F19" s="46">
        <v>31</v>
      </c>
      <c r="G19" s="46" t="s">
        <v>16</v>
      </c>
      <c r="H19" s="46" t="s">
        <v>32</v>
      </c>
      <c r="I19" s="46" t="s">
        <v>19</v>
      </c>
      <c r="J19" s="46">
        <v>18.199999999999999</v>
      </c>
      <c r="K19" s="46">
        <v>4675</v>
      </c>
      <c r="L19" s="46">
        <v>825</v>
      </c>
      <c r="M19" s="3">
        <f t="shared" si="1"/>
        <v>5500</v>
      </c>
      <c r="N19" s="47">
        <v>3700</v>
      </c>
      <c r="O19" s="47">
        <v>656</v>
      </c>
      <c r="P19" s="6">
        <f t="shared" si="2"/>
        <v>4356</v>
      </c>
      <c r="Q19" s="20">
        <f t="shared" si="0"/>
        <v>975</v>
      </c>
      <c r="R19" s="20">
        <f t="shared" si="0"/>
        <v>169</v>
      </c>
      <c r="S19" s="6">
        <f t="shared" si="3"/>
        <v>1144</v>
      </c>
    </row>
    <row r="20" s="7" customFormat="1">
      <c r="A20" s="48">
        <v>14</v>
      </c>
      <c r="B20" s="2"/>
      <c r="C20" s="2"/>
      <c r="D20" s="2"/>
      <c r="E20" s="46"/>
      <c r="F20" s="2"/>
      <c r="G20" s="2"/>
      <c r="H20" s="2"/>
      <c r="I20" s="2"/>
      <c r="J20" s="2"/>
      <c r="K20" s="2"/>
      <c r="L20" s="2"/>
      <c r="M20" s="3">
        <f t="shared" si="1"/>
        <v>0</v>
      </c>
      <c r="N20" s="2"/>
      <c r="O20" s="2"/>
      <c r="P20" s="6">
        <f t="shared" si="2"/>
        <v>0</v>
      </c>
      <c r="Q20" s="8">
        <f t="shared" si="0"/>
        <v>0</v>
      </c>
      <c r="R20" s="8">
        <f t="shared" si="0"/>
        <v>0</v>
      </c>
      <c r="S20" s="6">
        <f t="shared" si="3"/>
        <v>0</v>
      </c>
    </row>
    <row r="21" s="11" customFormat="1">
      <c r="A21" s="48">
        <v>15</v>
      </c>
      <c r="B21" s="2"/>
      <c r="C21" s="2"/>
      <c r="D21" s="2"/>
      <c r="E21" s="48"/>
      <c r="F21" s="2"/>
      <c r="G21" s="2"/>
      <c r="H21" s="2"/>
      <c r="I21" s="2"/>
      <c r="J21" s="2"/>
      <c r="K21" s="2"/>
      <c r="L21" s="2"/>
      <c r="M21" s="3">
        <f t="shared" si="1"/>
        <v>0</v>
      </c>
      <c r="N21" s="2"/>
      <c r="O21" s="2"/>
      <c r="P21" s="6">
        <f t="shared" si="2"/>
        <v>0</v>
      </c>
      <c r="Q21" s="12">
        <f t="shared" si="0"/>
        <v>0</v>
      </c>
      <c r="R21" s="12">
        <f t="shared" si="0"/>
        <v>0</v>
      </c>
      <c r="S21" s="6">
        <f t="shared" si="3"/>
        <v>0</v>
      </c>
    </row>
    <row r="22" s="11" customFormat="1">
      <c r="A22" s="48">
        <v>16</v>
      </c>
      <c r="B22" s="2"/>
      <c r="C22" s="2"/>
      <c r="D22" s="2"/>
      <c r="E22" s="46"/>
      <c r="F22" s="2"/>
      <c r="G22" s="2"/>
      <c r="H22" s="2"/>
      <c r="I22" s="2"/>
      <c r="J22" s="2"/>
      <c r="K22" s="2"/>
      <c r="L22" s="2"/>
      <c r="M22" s="3">
        <f t="shared" si="1"/>
        <v>0</v>
      </c>
      <c r="N22" s="2"/>
      <c r="O22" s="2"/>
      <c r="P22" s="6">
        <f t="shared" si="2"/>
        <v>0</v>
      </c>
      <c r="Q22" s="12">
        <f t="shared" si="0"/>
        <v>0</v>
      </c>
      <c r="R22" s="12">
        <f t="shared" si="0"/>
        <v>0</v>
      </c>
      <c r="S22" s="6">
        <f t="shared" si="3"/>
        <v>0</v>
      </c>
    </row>
    <row r="23" s="15" customFormat="1">
      <c r="A23" s="48">
        <v>17</v>
      </c>
      <c r="B23" s="2"/>
      <c r="C23" s="2"/>
      <c r="D23" s="2"/>
      <c r="E23" s="48"/>
      <c r="F23" s="2"/>
      <c r="G23" s="2"/>
      <c r="H23" s="2"/>
      <c r="I23" s="2"/>
      <c r="J23" s="2"/>
      <c r="K23" s="2"/>
      <c r="L23" s="2"/>
      <c r="M23" s="3">
        <f t="shared" si="1"/>
        <v>0</v>
      </c>
      <c r="N23" s="2"/>
      <c r="O23" s="2"/>
      <c r="P23" s="6">
        <f t="shared" si="2"/>
        <v>0</v>
      </c>
      <c r="Q23" s="14">
        <f t="shared" si="0"/>
        <v>0</v>
      </c>
      <c r="R23" s="14">
        <f t="shared" si="0"/>
        <v>0</v>
      </c>
      <c r="S23" s="6">
        <f t="shared" si="3"/>
        <v>0</v>
      </c>
    </row>
    <row r="24" s="15" customFormat="1">
      <c r="A24" s="48">
        <v>18</v>
      </c>
      <c r="B24" s="2"/>
      <c r="C24" s="2"/>
      <c r="D24" s="2"/>
      <c r="E24" s="46"/>
      <c r="F24" s="2"/>
      <c r="G24" s="2"/>
      <c r="H24" s="2"/>
      <c r="I24" s="2"/>
      <c r="J24" s="2"/>
      <c r="K24" s="2"/>
      <c r="L24" s="2"/>
      <c r="M24" s="3">
        <f t="shared" si="1"/>
        <v>0</v>
      </c>
      <c r="N24" s="2"/>
      <c r="O24" s="2"/>
      <c r="P24" s="6">
        <f t="shared" si="2"/>
        <v>0</v>
      </c>
      <c r="Q24" s="14">
        <f t="shared" si="0"/>
        <v>0</v>
      </c>
      <c r="R24" s="14">
        <f t="shared" si="0"/>
        <v>0</v>
      </c>
      <c r="S24" s="6">
        <f t="shared" si="3"/>
        <v>0</v>
      </c>
    </row>
    <row r="25" s="15" customFormat="1">
      <c r="A25" s="48">
        <v>19</v>
      </c>
      <c r="B25" s="2"/>
      <c r="C25" s="2"/>
      <c r="D25" s="2"/>
      <c r="E25" s="46"/>
      <c r="F25" s="2"/>
      <c r="G25" s="2"/>
      <c r="H25" s="2"/>
      <c r="I25" s="2"/>
      <c r="J25" s="2"/>
      <c r="K25" s="2"/>
      <c r="L25" s="2"/>
      <c r="M25" s="3">
        <f t="shared" si="1"/>
        <v>0</v>
      </c>
      <c r="N25" s="2"/>
      <c r="O25" s="2"/>
      <c r="P25" s="6">
        <f t="shared" si="2"/>
        <v>0</v>
      </c>
      <c r="Q25" s="14">
        <f t="shared" si="0"/>
        <v>0</v>
      </c>
      <c r="R25" s="14">
        <f t="shared" si="0"/>
        <v>0</v>
      </c>
      <c r="S25" s="6">
        <f t="shared" si="3"/>
        <v>0</v>
      </c>
    </row>
    <row r="26" s="15" customFormat="1">
      <c r="A26" s="48">
        <v>20</v>
      </c>
      <c r="B26" s="2"/>
      <c r="C26" s="2"/>
      <c r="D26" s="2"/>
      <c r="E26" s="46"/>
      <c r="F26" s="2"/>
      <c r="G26" s="2"/>
      <c r="H26" s="2"/>
      <c r="I26" s="2"/>
      <c r="J26" s="2"/>
      <c r="K26" s="2"/>
      <c r="L26" s="2"/>
      <c r="M26" s="3">
        <f t="shared" si="1"/>
        <v>0</v>
      </c>
      <c r="N26" s="2"/>
      <c r="O26" s="2"/>
      <c r="P26" s="6">
        <f t="shared" si="2"/>
        <v>0</v>
      </c>
      <c r="Q26" s="14">
        <f t="shared" si="0"/>
        <v>0</v>
      </c>
      <c r="R26" s="14">
        <f t="shared" si="0"/>
        <v>0</v>
      </c>
      <c r="S26" s="6">
        <f t="shared" si="3"/>
        <v>0</v>
      </c>
    </row>
    <row r="27" s="15" customFormat="1">
      <c r="A27" s="48"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f t="shared" si="1"/>
        <v>0</v>
      </c>
      <c r="N27" s="2"/>
      <c r="O27" s="2"/>
      <c r="P27" s="6">
        <f t="shared" si="2"/>
        <v>0</v>
      </c>
      <c r="Q27" s="14">
        <f t="shared" si="0"/>
        <v>0</v>
      </c>
      <c r="R27" s="14">
        <f t="shared" si="0"/>
        <v>0</v>
      </c>
      <c r="S27" s="6">
        <f t="shared" si="3"/>
        <v>0</v>
      </c>
    </row>
    <row r="28" s="15" customFormat="1">
      <c r="A28" s="2">
        <v>22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f t="shared" si="1"/>
        <v>0</v>
      </c>
      <c r="N28" s="2"/>
      <c r="O28" s="2"/>
      <c r="P28" s="6">
        <f t="shared" si="2"/>
        <v>0</v>
      </c>
      <c r="Q28" s="14">
        <f t="shared" si="0"/>
        <v>0</v>
      </c>
      <c r="R28" s="14">
        <f t="shared" si="0"/>
        <v>0</v>
      </c>
      <c r="S28" s="6">
        <f t="shared" si="3"/>
        <v>0</v>
      </c>
    </row>
    <row r="29" s="11" customFormat="1">
      <c r="A29" s="2">
        <v>23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f t="shared" si="1"/>
        <v>0</v>
      </c>
      <c r="N29" s="2"/>
      <c r="O29" s="2"/>
      <c r="P29" s="6">
        <f t="shared" si="2"/>
        <v>0</v>
      </c>
      <c r="Q29" s="12">
        <f t="shared" si="0"/>
        <v>0</v>
      </c>
      <c r="R29" s="12">
        <f t="shared" si="0"/>
        <v>0</v>
      </c>
      <c r="S29" s="6">
        <f t="shared" si="3"/>
        <v>0</v>
      </c>
      <c r="T29" s="21"/>
    </row>
    <row r="30" s="17" customFormat="1">
      <c r="A30" s="2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f t="shared" si="1"/>
        <v>0</v>
      </c>
      <c r="N30" s="2"/>
      <c r="O30" s="2"/>
      <c r="P30" s="6">
        <f t="shared" si="2"/>
        <v>0</v>
      </c>
      <c r="Q30" s="16">
        <f t="shared" si="0"/>
        <v>0</v>
      </c>
      <c r="R30" s="16">
        <f t="shared" si="0"/>
        <v>0</v>
      </c>
      <c r="S30" s="6">
        <f t="shared" si="3"/>
        <v>0</v>
      </c>
    </row>
    <row r="31" s="25" customFormat="1">
      <c r="A31" s="2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f t="shared" si="1"/>
        <v>0</v>
      </c>
      <c r="N31" s="2"/>
      <c r="O31" s="2"/>
      <c r="P31" s="6">
        <f t="shared" si="2"/>
        <v>0</v>
      </c>
      <c r="Q31" s="26">
        <f t="shared" si="0"/>
        <v>0</v>
      </c>
      <c r="R31" s="26">
        <f t="shared" si="0"/>
        <v>0</v>
      </c>
      <c r="S31" s="6">
        <f t="shared" si="3"/>
        <v>0</v>
      </c>
    </row>
    <row r="32" s="25" customFormat="1">
      <c r="A32" s="2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f t="shared" si="1"/>
        <v>0</v>
      </c>
      <c r="N32" s="2"/>
      <c r="O32" s="2"/>
      <c r="P32" s="6">
        <f t="shared" si="2"/>
        <v>0</v>
      </c>
      <c r="Q32" s="26">
        <f t="shared" si="0"/>
        <v>0</v>
      </c>
      <c r="R32" s="26">
        <f t="shared" si="0"/>
        <v>0</v>
      </c>
      <c r="S32" s="6">
        <f t="shared" si="3"/>
        <v>0</v>
      </c>
    </row>
    <row r="33" s="25" customFormat="1">
      <c r="A33" s="2"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f t="shared" si="1"/>
        <v>0</v>
      </c>
      <c r="N33" s="2"/>
      <c r="O33" s="2"/>
      <c r="P33" s="6">
        <f t="shared" si="2"/>
        <v>0</v>
      </c>
      <c r="Q33" s="26">
        <f t="shared" si="0"/>
        <v>0</v>
      </c>
      <c r="R33" s="26">
        <f t="shared" si="0"/>
        <v>0</v>
      </c>
      <c r="S33" s="6">
        <f t="shared" si="3"/>
        <v>0</v>
      </c>
    </row>
    <row r="34" s="27" customFormat="1">
      <c r="A34" s="2">
        <v>28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f t="shared" si="1"/>
        <v>0</v>
      </c>
      <c r="N34" s="2"/>
      <c r="O34" s="2"/>
      <c r="P34" s="6">
        <f t="shared" si="2"/>
        <v>0</v>
      </c>
      <c r="Q34" s="28">
        <f t="shared" si="0"/>
        <v>0</v>
      </c>
      <c r="R34" s="28">
        <f t="shared" si="0"/>
        <v>0</v>
      </c>
      <c r="S34" s="6">
        <f t="shared" si="3"/>
        <v>0</v>
      </c>
    </row>
    <row r="35" s="27" customFormat="1">
      <c r="A35" s="2">
        <v>29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f t="shared" si="1"/>
        <v>0</v>
      </c>
      <c r="N35" s="2"/>
      <c r="O35" s="2"/>
      <c r="P35" s="6">
        <f t="shared" si="2"/>
        <v>0</v>
      </c>
      <c r="Q35" s="28">
        <f t="shared" si="0"/>
        <v>0</v>
      </c>
      <c r="R35" s="28">
        <f t="shared" si="0"/>
        <v>0</v>
      </c>
      <c r="S35" s="6">
        <f t="shared" si="3"/>
        <v>0</v>
      </c>
    </row>
    <row r="36" s="27" customFormat="1">
      <c r="A36" s="2">
        <v>30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f t="shared" si="1"/>
        <v>0</v>
      </c>
      <c r="N36" s="2"/>
      <c r="O36" s="2"/>
      <c r="P36" s="6">
        <f t="shared" si="2"/>
        <v>0</v>
      </c>
      <c r="Q36" s="28">
        <f t="shared" si="0"/>
        <v>0</v>
      </c>
      <c r="R36" s="28">
        <f t="shared" si="0"/>
        <v>0</v>
      </c>
      <c r="S36" s="6">
        <f t="shared" si="3"/>
        <v>0</v>
      </c>
    </row>
    <row r="37" s="27" customFormat="1">
      <c r="A37" s="2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f t="shared" si="1"/>
        <v>0</v>
      </c>
      <c r="N37" s="2"/>
      <c r="O37" s="2"/>
      <c r="P37" s="6">
        <f t="shared" si="2"/>
        <v>0</v>
      </c>
      <c r="Q37" s="28">
        <f t="shared" si="0"/>
        <v>0</v>
      </c>
      <c r="R37" s="28">
        <f t="shared" si="0"/>
        <v>0</v>
      </c>
      <c r="S37" s="6">
        <f t="shared" si="3"/>
        <v>0</v>
      </c>
    </row>
    <row r="38" s="27" customFormat="1">
      <c r="A38" s="2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f t="shared" si="1"/>
        <v>0</v>
      </c>
      <c r="N38" s="2"/>
      <c r="O38" s="2"/>
      <c r="P38" s="6">
        <f t="shared" si="2"/>
        <v>0</v>
      </c>
      <c r="Q38" s="28">
        <f t="shared" si="0"/>
        <v>0</v>
      </c>
      <c r="R38" s="28">
        <f t="shared" si="0"/>
        <v>0</v>
      </c>
      <c r="S38" s="6">
        <f t="shared" si="3"/>
        <v>0</v>
      </c>
    </row>
    <row r="39" s="30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f t="shared" si="1"/>
        <v>0</v>
      </c>
      <c r="N39" s="2"/>
      <c r="O39" s="2"/>
      <c r="P39" s="6">
        <f t="shared" si="2"/>
        <v>0</v>
      </c>
      <c r="Q39" s="29">
        <f t="shared" si="0"/>
        <v>0</v>
      </c>
      <c r="R39" s="29">
        <f t="shared" si="0"/>
        <v>0</v>
      </c>
      <c r="S39" s="6">
        <f t="shared" si="3"/>
        <v>0</v>
      </c>
    </row>
    <row r="40" s="24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f t="shared" si="1"/>
        <v>0</v>
      </c>
      <c r="N40" s="2"/>
      <c r="O40" s="2"/>
      <c r="P40" s="6">
        <f t="shared" si="2"/>
        <v>0</v>
      </c>
      <c r="Q40" s="23">
        <f t="shared" si="0"/>
        <v>0</v>
      </c>
      <c r="R40" s="23">
        <f t="shared" si="0"/>
        <v>0</v>
      </c>
      <c r="S40" s="6">
        <f t="shared" si="3"/>
        <v>0</v>
      </c>
    </row>
    <row r="41" s="32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f t="shared" si="1"/>
        <v>0</v>
      </c>
      <c r="N41" s="2"/>
      <c r="O41" s="2"/>
      <c r="P41" s="6">
        <f t="shared" si="2"/>
        <v>0</v>
      </c>
      <c r="Q41" s="31">
        <f t="shared" si="0"/>
        <v>0</v>
      </c>
      <c r="R41" s="31">
        <f t="shared" si="0"/>
        <v>0</v>
      </c>
      <c r="S41" s="6">
        <f t="shared" si="3"/>
        <v>0</v>
      </c>
    </row>
    <row r="42">
      <c r="A42" s="95" t="s">
        <v>13</v>
      </c>
      <c r="B42" s="95"/>
      <c r="C42" s="95"/>
      <c r="D42" s="95"/>
      <c r="E42" s="95"/>
      <c r="F42" s="95"/>
      <c r="G42" s="95"/>
      <c r="H42" s="95"/>
      <c r="I42" s="95"/>
      <c r="J42" s="95"/>
      <c r="K42" s="4">
        <f>SUM(K6:K41)</f>
        <v>13219</v>
      </c>
      <c r="L42" s="4">
        <f>SUM(L6:L41)</f>
        <v>2925</v>
      </c>
      <c r="M42" s="4">
        <f>SUM(M6:M41)</f>
        <v>16144</v>
      </c>
      <c r="N42" s="10">
        <f t="shared" ref="N42:S42" si="4">SUM(N7:N41)</f>
        <v>12244</v>
      </c>
      <c r="O42" s="10">
        <f t="shared" si="4"/>
        <v>2756</v>
      </c>
      <c r="P42" s="22">
        <f t="shared" si="4"/>
        <v>15000</v>
      </c>
      <c r="Q42" s="10">
        <f t="shared" si="4"/>
        <v>975</v>
      </c>
      <c r="R42" s="10">
        <f t="shared" si="4"/>
        <v>169</v>
      </c>
      <c r="S42" s="10">
        <f t="shared" si="4"/>
        <v>1144</v>
      </c>
    </row>
    <row r="43" ht="32.25" customHeight="1">
      <c r="A43" s="96"/>
      <c r="B43" s="96"/>
      <c r="C43" s="96"/>
      <c r="D43" s="96"/>
      <c r="E43" s="96"/>
      <c r="F43" s="96"/>
      <c r="G43" s="96"/>
      <c r="H43" s="96"/>
      <c r="I43" s="97" t="s">
        <v>43</v>
      </c>
      <c r="J43" s="97"/>
      <c r="K43" s="97"/>
      <c r="L43" s="97"/>
      <c r="M43" s="97"/>
      <c r="N43" s="97"/>
      <c r="O43" s="97"/>
      <c r="P43" s="97"/>
      <c r="Q43" s="97"/>
      <c r="R43" s="97"/>
      <c r="S43" s="5">
        <v>15000</v>
      </c>
    </row>
    <row r="44">
      <c r="A44" s="96"/>
      <c r="B44" s="96"/>
      <c r="C44" s="96"/>
      <c r="D44" s="96"/>
      <c r="E44" s="96"/>
      <c r="F44" s="96"/>
      <c r="G44" s="96"/>
      <c r="H44" s="96"/>
      <c r="I44" s="96" t="s">
        <v>14</v>
      </c>
      <c r="J44" s="96"/>
      <c r="K44" s="96"/>
      <c r="L44" s="96"/>
      <c r="M44" s="96"/>
      <c r="N44" s="96"/>
      <c r="O44" s="96"/>
      <c r="P44" s="96"/>
      <c r="Q44" s="96"/>
      <c r="R44" s="96"/>
      <c r="S44" s="5">
        <f>S43-P42</f>
        <v>0</v>
      </c>
    </row>
    <row r="45" ht="18.75">
      <c r="A45" s="93" t="s">
        <v>15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</row>
    <row r="46" s="1" customFormat="1">
      <c r="A46" s="63">
        <v>1</v>
      </c>
      <c r="B46" s="60">
        <v>2022</v>
      </c>
      <c r="C46" s="60" t="s">
        <v>26</v>
      </c>
      <c r="D46" s="60" t="s">
        <v>28</v>
      </c>
      <c r="E46" s="20">
        <v>100</v>
      </c>
      <c r="F46" s="20">
        <v>69</v>
      </c>
      <c r="G46" s="60" t="s">
        <v>18</v>
      </c>
      <c r="H46" s="60" t="s">
        <v>32</v>
      </c>
      <c r="I46" s="60" t="s">
        <v>17</v>
      </c>
      <c r="J46" s="60">
        <v>0.69999999999999996</v>
      </c>
      <c r="K46" s="60"/>
      <c r="L46" s="60">
        <v>48</v>
      </c>
      <c r="M46" s="6">
        <f t="shared" ref="M46:M49" si="5">K46+L46</f>
        <v>48</v>
      </c>
      <c r="N46" s="60"/>
      <c r="O46" s="60">
        <v>40</v>
      </c>
      <c r="P46" s="6">
        <f t="shared" ref="P46:P50" si="6">N46+O46</f>
        <v>40</v>
      </c>
      <c r="Q46" s="60">
        <f t="shared" ref="Q46:Q77" si="7">K46-N46</f>
        <v>0</v>
      </c>
      <c r="R46" s="60">
        <f t="shared" ref="R46:R81" si="8">L46-O46</f>
        <v>8</v>
      </c>
      <c r="S46" s="6">
        <f t="shared" ref="S46:S50" si="9">Q46+R46</f>
        <v>8</v>
      </c>
    </row>
    <row r="47" s="42" customFormat="1">
      <c r="A47" s="73">
        <v>2</v>
      </c>
      <c r="B47" s="60">
        <v>2023</v>
      </c>
      <c r="C47" s="60" t="s">
        <v>26</v>
      </c>
      <c r="D47" s="60" t="s">
        <v>27</v>
      </c>
      <c r="E47" s="20">
        <v>40</v>
      </c>
      <c r="F47" s="20">
        <v>31</v>
      </c>
      <c r="G47" s="60" t="s">
        <v>16</v>
      </c>
      <c r="H47" s="2" t="s">
        <v>32</v>
      </c>
      <c r="I47" s="60" t="s">
        <v>17</v>
      </c>
      <c r="J47" s="60">
        <v>0.20000000000000001</v>
      </c>
      <c r="K47" s="60"/>
      <c r="L47" s="60">
        <v>41</v>
      </c>
      <c r="M47" s="6">
        <f t="shared" si="5"/>
        <v>41</v>
      </c>
      <c r="N47" s="60"/>
      <c r="O47" s="60">
        <v>11</v>
      </c>
      <c r="P47" s="6">
        <f t="shared" si="6"/>
        <v>11</v>
      </c>
      <c r="Q47" s="60">
        <f t="shared" si="7"/>
        <v>0</v>
      </c>
      <c r="R47" s="60">
        <f t="shared" si="8"/>
        <v>30</v>
      </c>
      <c r="S47" s="6">
        <f t="shared" si="9"/>
        <v>30</v>
      </c>
    </row>
    <row r="48" s="42" customFormat="1">
      <c r="A48" s="73">
        <v>3</v>
      </c>
      <c r="B48" s="60">
        <v>2023</v>
      </c>
      <c r="C48" s="60" t="s">
        <v>26</v>
      </c>
      <c r="D48" s="60" t="s">
        <v>28</v>
      </c>
      <c r="E48" s="20">
        <v>102</v>
      </c>
      <c r="F48" s="20">
        <v>5</v>
      </c>
      <c r="G48" s="60" t="s">
        <v>16</v>
      </c>
      <c r="H48" s="2" t="s">
        <v>32</v>
      </c>
      <c r="I48" s="60" t="s">
        <v>17</v>
      </c>
      <c r="J48" s="60">
        <v>1.1000000000000001</v>
      </c>
      <c r="K48" s="60">
        <v>174</v>
      </c>
      <c r="L48" s="60">
        <v>202</v>
      </c>
      <c r="M48" s="6">
        <f t="shared" si="5"/>
        <v>376</v>
      </c>
      <c r="N48" s="60">
        <v>156</v>
      </c>
      <c r="O48" s="60">
        <v>193</v>
      </c>
      <c r="P48" s="6">
        <f t="shared" si="6"/>
        <v>349</v>
      </c>
      <c r="Q48" s="60">
        <f t="shared" si="7"/>
        <v>18</v>
      </c>
      <c r="R48" s="60">
        <f t="shared" si="8"/>
        <v>9</v>
      </c>
      <c r="S48" s="6">
        <f t="shared" si="9"/>
        <v>27</v>
      </c>
    </row>
    <row r="49" s="42" customFormat="1">
      <c r="A49" s="73">
        <v>4</v>
      </c>
      <c r="B49" s="60">
        <v>2023</v>
      </c>
      <c r="C49" s="60" t="s">
        <v>26</v>
      </c>
      <c r="D49" s="60" t="s">
        <v>28</v>
      </c>
      <c r="E49" s="20">
        <v>92</v>
      </c>
      <c r="F49" s="20">
        <v>7</v>
      </c>
      <c r="G49" s="60" t="s">
        <v>16</v>
      </c>
      <c r="H49" s="2" t="s">
        <v>32</v>
      </c>
      <c r="I49" s="60" t="s">
        <v>17</v>
      </c>
      <c r="J49" s="60">
        <v>1</v>
      </c>
      <c r="K49" s="60">
        <v>145</v>
      </c>
      <c r="L49" s="60">
        <v>145</v>
      </c>
      <c r="M49" s="6">
        <f t="shared" si="5"/>
        <v>290</v>
      </c>
      <c r="N49" s="60">
        <v>145</v>
      </c>
      <c r="O49" s="60">
        <v>140</v>
      </c>
      <c r="P49" s="6">
        <f t="shared" si="6"/>
        <v>285</v>
      </c>
      <c r="Q49" s="61">
        <f t="shared" si="7"/>
        <v>0</v>
      </c>
      <c r="R49" s="60">
        <f t="shared" si="8"/>
        <v>5</v>
      </c>
      <c r="S49" s="6">
        <f t="shared" si="9"/>
        <v>5</v>
      </c>
    </row>
    <row r="50" s="13" customFormat="1">
      <c r="A50" s="73">
        <v>5</v>
      </c>
      <c r="B50" s="60">
        <v>2023</v>
      </c>
      <c r="C50" s="60" t="s">
        <v>26</v>
      </c>
      <c r="D50" s="60" t="s">
        <v>29</v>
      </c>
      <c r="E50" s="20">
        <v>26</v>
      </c>
      <c r="F50" s="20">
        <v>71</v>
      </c>
      <c r="G50" s="60" t="s">
        <v>18</v>
      </c>
      <c r="H50" s="60" t="s">
        <v>32</v>
      </c>
      <c r="I50" s="60" t="s">
        <v>20</v>
      </c>
      <c r="J50" s="60">
        <v>2.5</v>
      </c>
      <c r="K50" s="60"/>
      <c r="L50" s="60">
        <v>153</v>
      </c>
      <c r="M50" s="6">
        <v>153</v>
      </c>
      <c r="N50" s="60"/>
      <c r="O50" s="60">
        <v>140</v>
      </c>
      <c r="P50" s="6">
        <f t="shared" si="6"/>
        <v>140</v>
      </c>
      <c r="Q50" s="61">
        <f t="shared" si="7"/>
        <v>0</v>
      </c>
      <c r="R50" s="61">
        <f t="shared" si="8"/>
        <v>13</v>
      </c>
      <c r="S50" s="6">
        <f t="shared" si="9"/>
        <v>13</v>
      </c>
    </row>
    <row r="51" s="19" customFormat="1">
      <c r="A51" s="73">
        <v>6</v>
      </c>
      <c r="B51" s="41">
        <v>2024</v>
      </c>
      <c r="C51" s="62" t="s">
        <v>26</v>
      </c>
      <c r="D51" s="41" t="s">
        <v>27</v>
      </c>
      <c r="E51" s="20">
        <v>88</v>
      </c>
      <c r="F51" s="20">
        <v>52</v>
      </c>
      <c r="G51" s="62" t="s">
        <v>18</v>
      </c>
      <c r="H51" s="41" t="s">
        <v>32</v>
      </c>
      <c r="I51" s="41" t="s">
        <v>17</v>
      </c>
      <c r="J51" s="41">
        <v>0.20000000000000001</v>
      </c>
      <c r="K51" s="41"/>
      <c r="L51" s="41">
        <v>20</v>
      </c>
      <c r="M51" s="6">
        <f>K51+L51</f>
        <v>20</v>
      </c>
      <c r="N51" s="41"/>
      <c r="O51" s="41"/>
      <c r="P51" s="6">
        <f t="shared" ref="P51" si="10">N51+O51</f>
        <v>0</v>
      </c>
      <c r="Q51" s="63">
        <f t="shared" si="7"/>
        <v>0</v>
      </c>
      <c r="R51" s="41">
        <f t="shared" si="8"/>
        <v>20</v>
      </c>
      <c r="S51" s="6">
        <f>Q51+R51</f>
        <v>20</v>
      </c>
    </row>
    <row r="52" s="38" customFormat="1">
      <c r="A52" s="73">
        <v>7</v>
      </c>
      <c r="B52" s="65">
        <v>2024</v>
      </c>
      <c r="C52" s="65" t="s">
        <v>26</v>
      </c>
      <c r="D52" s="33" t="s">
        <v>30</v>
      </c>
      <c r="E52" s="20">
        <v>36</v>
      </c>
      <c r="F52" s="20">
        <v>8</v>
      </c>
      <c r="G52" s="65" t="s">
        <v>18</v>
      </c>
      <c r="H52" s="65" t="s">
        <v>32</v>
      </c>
      <c r="I52" s="65" t="s">
        <v>17</v>
      </c>
      <c r="J52" s="65">
        <v>0.40000000000000002</v>
      </c>
      <c r="K52" s="33"/>
      <c r="L52" s="65">
        <v>30</v>
      </c>
      <c r="M52" s="6">
        <f t="shared" ref="M52:M81" si="11">K52+L52</f>
        <v>30</v>
      </c>
      <c r="N52" s="33"/>
      <c r="O52" s="33">
        <v>20</v>
      </c>
      <c r="P52" s="6">
        <f t="shared" ref="P52:P81" si="12">N52+O52</f>
        <v>20</v>
      </c>
      <c r="Q52" s="65">
        <f t="shared" si="7"/>
        <v>0</v>
      </c>
      <c r="R52" s="65">
        <f t="shared" si="8"/>
        <v>10</v>
      </c>
      <c r="S52" s="6">
        <f t="shared" ref="S52:S81" si="13">Q52+R52</f>
        <v>10</v>
      </c>
    </row>
    <row r="53" s="42" customFormat="1">
      <c r="A53" s="73">
        <v>8</v>
      </c>
      <c r="B53" s="65">
        <v>2024</v>
      </c>
      <c r="C53" s="65" t="s">
        <v>26</v>
      </c>
      <c r="D53" s="37" t="s">
        <v>30</v>
      </c>
      <c r="E53" s="20">
        <v>20</v>
      </c>
      <c r="F53" s="20">
        <v>34</v>
      </c>
      <c r="G53" s="65" t="s">
        <v>18</v>
      </c>
      <c r="H53" s="65" t="s">
        <v>32</v>
      </c>
      <c r="I53" s="65" t="s">
        <v>17</v>
      </c>
      <c r="J53" s="65">
        <v>0.80000000000000004</v>
      </c>
      <c r="K53" s="33"/>
      <c r="L53" s="65">
        <v>58</v>
      </c>
      <c r="M53" s="6">
        <f t="shared" si="11"/>
        <v>58</v>
      </c>
      <c r="N53" s="33"/>
      <c r="O53" s="33">
        <v>52</v>
      </c>
      <c r="P53" s="6">
        <f t="shared" si="12"/>
        <v>52</v>
      </c>
      <c r="Q53" s="65">
        <f t="shared" si="7"/>
        <v>0</v>
      </c>
      <c r="R53" s="65">
        <f t="shared" si="8"/>
        <v>6</v>
      </c>
      <c r="S53" s="6">
        <f t="shared" si="13"/>
        <v>6</v>
      </c>
    </row>
    <row r="54" s="42" customFormat="1">
      <c r="A54" s="73">
        <v>9</v>
      </c>
      <c r="B54" s="65">
        <v>2024</v>
      </c>
      <c r="C54" s="65" t="s">
        <v>26</v>
      </c>
      <c r="D54" s="37" t="s">
        <v>30</v>
      </c>
      <c r="E54" s="20">
        <v>41</v>
      </c>
      <c r="F54" s="20">
        <v>9</v>
      </c>
      <c r="G54" s="65" t="s">
        <v>18</v>
      </c>
      <c r="H54" s="65" t="s">
        <v>32</v>
      </c>
      <c r="I54" s="65" t="s">
        <v>17</v>
      </c>
      <c r="J54" s="65">
        <v>0.59999999999999998</v>
      </c>
      <c r="K54" s="33"/>
      <c r="L54" s="65">
        <v>50</v>
      </c>
      <c r="M54" s="6">
        <f t="shared" si="11"/>
        <v>50</v>
      </c>
      <c r="N54" s="33"/>
      <c r="O54" s="33">
        <v>40</v>
      </c>
      <c r="P54" s="6">
        <f t="shared" si="12"/>
        <v>40</v>
      </c>
      <c r="Q54" s="65">
        <f t="shared" si="7"/>
        <v>0</v>
      </c>
      <c r="R54" s="65">
        <f t="shared" si="8"/>
        <v>10</v>
      </c>
      <c r="S54" s="6">
        <f t="shared" si="13"/>
        <v>10</v>
      </c>
    </row>
    <row r="55" s="44" customFormat="1">
      <c r="A55" s="73">
        <v>10</v>
      </c>
      <c r="B55" s="66">
        <v>2024</v>
      </c>
      <c r="C55" s="66" t="s">
        <v>26</v>
      </c>
      <c r="D55" s="41" t="s">
        <v>29</v>
      </c>
      <c r="E55" s="20">
        <v>18</v>
      </c>
      <c r="F55" s="20">
        <v>6</v>
      </c>
      <c r="G55" s="64" t="s">
        <v>16</v>
      </c>
      <c r="H55" s="66" t="s">
        <v>32</v>
      </c>
      <c r="I55" s="52" t="s">
        <v>17</v>
      </c>
      <c r="J55" s="41">
        <v>9.4000000000000004</v>
      </c>
      <c r="K55" s="41">
        <v>1990</v>
      </c>
      <c r="L55" s="41">
        <v>1177</v>
      </c>
      <c r="M55" s="6">
        <f t="shared" si="11"/>
        <v>3167</v>
      </c>
      <c r="N55" s="41">
        <v>1990</v>
      </c>
      <c r="O55" s="41">
        <v>966</v>
      </c>
      <c r="P55" s="6">
        <f t="shared" si="12"/>
        <v>2956</v>
      </c>
      <c r="Q55" s="66">
        <f t="shared" si="7"/>
        <v>0</v>
      </c>
      <c r="R55" s="66">
        <f t="shared" si="8"/>
        <v>211</v>
      </c>
      <c r="S55" s="6">
        <f t="shared" si="13"/>
        <v>211</v>
      </c>
    </row>
    <row r="56" s="44" customFormat="1">
      <c r="A56" s="73">
        <v>11</v>
      </c>
      <c r="B56" s="66">
        <v>2024</v>
      </c>
      <c r="C56" s="66" t="s">
        <v>26</v>
      </c>
      <c r="D56" s="41" t="s">
        <v>28</v>
      </c>
      <c r="E56" s="20">
        <v>108</v>
      </c>
      <c r="F56" s="20">
        <v>33</v>
      </c>
      <c r="G56" s="67" t="s">
        <v>18</v>
      </c>
      <c r="H56" s="66" t="s">
        <v>32</v>
      </c>
      <c r="I56" s="52" t="s">
        <v>17</v>
      </c>
      <c r="J56" s="41">
        <v>0.5</v>
      </c>
      <c r="K56" s="41"/>
      <c r="L56" s="41">
        <v>45</v>
      </c>
      <c r="M56" s="6">
        <f t="shared" si="11"/>
        <v>45</v>
      </c>
      <c r="N56" s="41"/>
      <c r="O56" s="41">
        <v>40</v>
      </c>
      <c r="P56" s="6">
        <f t="shared" si="12"/>
        <v>40</v>
      </c>
      <c r="Q56" s="66">
        <f t="shared" si="7"/>
        <v>0</v>
      </c>
      <c r="R56" s="66">
        <f t="shared" si="8"/>
        <v>5</v>
      </c>
      <c r="S56" s="6">
        <f t="shared" si="13"/>
        <v>5</v>
      </c>
    </row>
    <row r="57" s="44" customFormat="1" ht="14.25" customHeight="1">
      <c r="A57" s="73">
        <v>12</v>
      </c>
      <c r="B57" s="66">
        <v>2024</v>
      </c>
      <c r="C57" s="66" t="s">
        <v>26</v>
      </c>
      <c r="D57" s="41" t="s">
        <v>28</v>
      </c>
      <c r="E57" s="20">
        <v>92</v>
      </c>
      <c r="F57" s="20">
        <v>7</v>
      </c>
      <c r="G57" s="66" t="s">
        <v>16</v>
      </c>
      <c r="H57" s="66" t="s">
        <v>32</v>
      </c>
      <c r="I57" s="52" t="s">
        <v>17</v>
      </c>
      <c r="J57" s="41">
        <v>1</v>
      </c>
      <c r="K57" s="41">
        <v>178</v>
      </c>
      <c r="L57" s="41">
        <v>110</v>
      </c>
      <c r="M57" s="6">
        <f t="shared" si="11"/>
        <v>288</v>
      </c>
      <c r="N57" s="41">
        <v>178</v>
      </c>
      <c r="O57" s="41">
        <v>107</v>
      </c>
      <c r="P57" s="6">
        <f t="shared" si="12"/>
        <v>285</v>
      </c>
      <c r="Q57" s="66">
        <f t="shared" si="7"/>
        <v>0</v>
      </c>
      <c r="R57" s="66">
        <f t="shared" si="8"/>
        <v>3</v>
      </c>
      <c r="S57" s="6">
        <f t="shared" si="13"/>
        <v>3</v>
      </c>
    </row>
    <row r="58" s="54" customFormat="1">
      <c r="A58" s="73">
        <v>13</v>
      </c>
      <c r="B58" s="41">
        <v>2024</v>
      </c>
      <c r="C58" s="68" t="s">
        <v>26</v>
      </c>
      <c r="D58" s="41" t="s">
        <v>30</v>
      </c>
      <c r="E58" s="20">
        <v>4</v>
      </c>
      <c r="F58" s="20">
        <v>48</v>
      </c>
      <c r="G58" s="68" t="s">
        <v>18</v>
      </c>
      <c r="H58" s="68" t="s">
        <v>32</v>
      </c>
      <c r="I58" s="41" t="s">
        <v>17</v>
      </c>
      <c r="J58" s="41">
        <v>0.5</v>
      </c>
      <c r="K58" s="41"/>
      <c r="L58" s="41">
        <v>40</v>
      </c>
      <c r="M58" s="6">
        <f t="shared" si="11"/>
        <v>40</v>
      </c>
      <c r="N58" s="41"/>
      <c r="O58" s="41">
        <v>20</v>
      </c>
      <c r="P58" s="6">
        <f t="shared" si="12"/>
        <v>20</v>
      </c>
      <c r="Q58" s="70">
        <f t="shared" si="7"/>
        <v>0</v>
      </c>
      <c r="R58" s="70">
        <f t="shared" si="8"/>
        <v>20</v>
      </c>
      <c r="S58" s="6">
        <f t="shared" si="13"/>
        <v>20</v>
      </c>
    </row>
    <row r="59" s="54" customFormat="1">
      <c r="A59" s="73">
        <v>14</v>
      </c>
      <c r="B59" s="40">
        <v>2024</v>
      </c>
      <c r="C59" s="68" t="s">
        <v>26</v>
      </c>
      <c r="D59" s="39" t="s">
        <v>28</v>
      </c>
      <c r="E59" s="20">
        <v>120</v>
      </c>
      <c r="F59" s="20">
        <v>4</v>
      </c>
      <c r="G59" s="41" t="s">
        <v>16</v>
      </c>
      <c r="H59" s="68" t="s">
        <v>32</v>
      </c>
      <c r="I59" s="39" t="s">
        <v>20</v>
      </c>
      <c r="J59" s="39">
        <v>3.2999999999999998</v>
      </c>
      <c r="K59" s="39">
        <v>654</v>
      </c>
      <c r="L59" s="39">
        <v>323</v>
      </c>
      <c r="M59" s="6">
        <f t="shared" si="11"/>
        <v>977</v>
      </c>
      <c r="N59" s="39">
        <v>581</v>
      </c>
      <c r="O59" s="39">
        <v>289</v>
      </c>
      <c r="P59" s="6">
        <f t="shared" si="12"/>
        <v>870</v>
      </c>
      <c r="Q59" s="70">
        <f t="shared" si="7"/>
        <v>73</v>
      </c>
      <c r="R59" s="70">
        <f t="shared" si="8"/>
        <v>34</v>
      </c>
      <c r="S59" s="6">
        <f t="shared" si="13"/>
        <v>107</v>
      </c>
    </row>
    <row r="60" s="54" customFormat="1">
      <c r="A60" s="73">
        <v>15</v>
      </c>
      <c r="B60" s="40">
        <v>2024</v>
      </c>
      <c r="C60" s="69" t="s">
        <v>26</v>
      </c>
      <c r="D60" s="33" t="s">
        <v>27</v>
      </c>
      <c r="E60" s="20">
        <v>121</v>
      </c>
      <c r="F60" s="20">
        <v>42</v>
      </c>
      <c r="G60" s="69" t="s">
        <v>18</v>
      </c>
      <c r="H60" s="41" t="s">
        <v>32</v>
      </c>
      <c r="I60" s="33" t="s">
        <v>20</v>
      </c>
      <c r="J60" s="33">
        <v>6.2999999999999998</v>
      </c>
      <c r="K60" s="33"/>
      <c r="L60" s="33">
        <v>1216</v>
      </c>
      <c r="M60" s="6">
        <f t="shared" si="11"/>
        <v>1216</v>
      </c>
      <c r="N60" s="33"/>
      <c r="O60" s="33">
        <v>1100</v>
      </c>
      <c r="P60" s="6">
        <f t="shared" si="12"/>
        <v>1100</v>
      </c>
      <c r="Q60" s="70">
        <f t="shared" si="7"/>
        <v>0</v>
      </c>
      <c r="R60" s="70">
        <f t="shared" si="8"/>
        <v>116</v>
      </c>
      <c r="S60" s="6">
        <f t="shared" si="13"/>
        <v>116</v>
      </c>
    </row>
    <row r="61" s="54" customFormat="1">
      <c r="A61" s="73">
        <v>16</v>
      </c>
      <c r="B61" s="45">
        <v>2024</v>
      </c>
      <c r="C61" s="70" t="s">
        <v>26</v>
      </c>
      <c r="D61" s="45" t="s">
        <v>29</v>
      </c>
      <c r="E61" s="20">
        <v>26</v>
      </c>
      <c r="F61" s="20">
        <v>41</v>
      </c>
      <c r="G61" s="70" t="s">
        <v>18</v>
      </c>
      <c r="H61" s="45" t="s">
        <v>32</v>
      </c>
      <c r="I61" s="45" t="s">
        <v>17</v>
      </c>
      <c r="J61" s="45">
        <v>10</v>
      </c>
      <c r="K61" s="45"/>
      <c r="L61" s="45">
        <v>313</v>
      </c>
      <c r="M61" s="6">
        <f t="shared" si="11"/>
        <v>313</v>
      </c>
      <c r="N61" s="45"/>
      <c r="O61" s="45">
        <v>299</v>
      </c>
      <c r="P61" s="6">
        <f t="shared" si="12"/>
        <v>299</v>
      </c>
      <c r="Q61" s="70">
        <f t="shared" si="7"/>
        <v>0</v>
      </c>
      <c r="R61" s="70">
        <f t="shared" si="8"/>
        <v>14</v>
      </c>
      <c r="S61" s="6">
        <f t="shared" si="13"/>
        <v>14</v>
      </c>
    </row>
    <row r="62" s="54" customFormat="1">
      <c r="A62" s="73">
        <v>17</v>
      </c>
      <c r="B62" s="72">
        <v>2024</v>
      </c>
      <c r="C62" s="72" t="s">
        <v>26</v>
      </c>
      <c r="D62" s="45" t="s">
        <v>29</v>
      </c>
      <c r="E62" s="20">
        <v>26</v>
      </c>
      <c r="F62" s="20">
        <v>14</v>
      </c>
      <c r="G62" s="72" t="s">
        <v>18</v>
      </c>
      <c r="H62" s="45" t="s">
        <v>32</v>
      </c>
      <c r="I62" s="45" t="s">
        <v>20</v>
      </c>
      <c r="J62" s="45">
        <v>1.3</v>
      </c>
      <c r="K62" s="45"/>
      <c r="L62" s="45">
        <v>40</v>
      </c>
      <c r="M62" s="6">
        <f t="shared" si="11"/>
        <v>40</v>
      </c>
      <c r="N62" s="45"/>
      <c r="O62" s="45"/>
      <c r="P62" s="6">
        <f t="shared" si="12"/>
        <v>0</v>
      </c>
      <c r="Q62" s="72">
        <f t="shared" si="7"/>
        <v>0</v>
      </c>
      <c r="R62" s="72">
        <f t="shared" si="8"/>
        <v>40</v>
      </c>
      <c r="S62" s="6">
        <f t="shared" si="13"/>
        <v>40</v>
      </c>
    </row>
    <row r="63" s="54" customFormat="1">
      <c r="A63" s="73">
        <v>18</v>
      </c>
      <c r="B63" s="72">
        <v>2024</v>
      </c>
      <c r="C63" s="72" t="s">
        <v>26</v>
      </c>
      <c r="D63" s="45" t="s">
        <v>29</v>
      </c>
      <c r="E63" s="20">
        <v>7</v>
      </c>
      <c r="F63" s="20">
        <v>53</v>
      </c>
      <c r="G63" s="72" t="s">
        <v>18</v>
      </c>
      <c r="H63" s="2" t="s">
        <v>33</v>
      </c>
      <c r="I63" s="72" t="s">
        <v>21</v>
      </c>
      <c r="J63" s="45">
        <v>0.80000000000000004</v>
      </c>
      <c r="K63" s="45"/>
      <c r="L63" s="45">
        <v>60</v>
      </c>
      <c r="M63" s="6">
        <f t="shared" si="11"/>
        <v>60</v>
      </c>
      <c r="N63" s="45"/>
      <c r="O63" s="45">
        <v>30</v>
      </c>
      <c r="P63" s="6">
        <f t="shared" si="12"/>
        <v>30</v>
      </c>
      <c r="Q63" s="72">
        <f t="shared" si="7"/>
        <v>0</v>
      </c>
      <c r="R63" s="72">
        <f t="shared" si="8"/>
        <v>30</v>
      </c>
      <c r="S63" s="6">
        <f t="shared" si="13"/>
        <v>30</v>
      </c>
    </row>
    <row r="64" s="54" customFormat="1">
      <c r="A64" s="73">
        <v>19</v>
      </c>
      <c r="B64" s="72">
        <v>2024</v>
      </c>
      <c r="C64" s="72" t="s">
        <v>26</v>
      </c>
      <c r="D64" s="45" t="s">
        <v>29</v>
      </c>
      <c r="E64" s="20">
        <v>7</v>
      </c>
      <c r="F64" s="20">
        <v>48</v>
      </c>
      <c r="G64" s="72" t="s">
        <v>18</v>
      </c>
      <c r="H64" s="45" t="s">
        <v>32</v>
      </c>
      <c r="I64" s="45" t="s">
        <v>20</v>
      </c>
      <c r="J64" s="45">
        <v>2.2000000000000002</v>
      </c>
      <c r="K64" s="45"/>
      <c r="L64" s="45">
        <v>60</v>
      </c>
      <c r="M64" s="6">
        <f t="shared" si="11"/>
        <v>60</v>
      </c>
      <c r="N64" s="45"/>
      <c r="O64" s="45"/>
      <c r="P64" s="6">
        <f t="shared" si="12"/>
        <v>0</v>
      </c>
      <c r="Q64" s="72">
        <f t="shared" si="7"/>
        <v>0</v>
      </c>
      <c r="R64" s="72">
        <f t="shared" si="8"/>
        <v>60</v>
      </c>
      <c r="S64" s="6">
        <f t="shared" si="13"/>
        <v>60</v>
      </c>
    </row>
    <row r="65" s="56" customFormat="1">
      <c r="A65" s="73">
        <v>20</v>
      </c>
      <c r="B65" s="72">
        <v>2024</v>
      </c>
      <c r="C65" s="72" t="s">
        <v>26</v>
      </c>
      <c r="D65" s="45" t="s">
        <v>29</v>
      </c>
      <c r="E65" s="20">
        <v>7</v>
      </c>
      <c r="F65" s="20">
        <v>51</v>
      </c>
      <c r="G65" s="72" t="s">
        <v>18</v>
      </c>
      <c r="H65" s="45" t="s">
        <v>32</v>
      </c>
      <c r="I65" s="45" t="s">
        <v>20</v>
      </c>
      <c r="J65" s="45">
        <v>1</v>
      </c>
      <c r="K65" s="45"/>
      <c r="L65" s="45">
        <v>80</v>
      </c>
      <c r="M65" s="6">
        <f t="shared" si="11"/>
        <v>80</v>
      </c>
      <c r="N65" s="45"/>
      <c r="O65" s="45">
        <v>80</v>
      </c>
      <c r="P65" s="6">
        <f t="shared" si="12"/>
        <v>80</v>
      </c>
      <c r="Q65" s="72">
        <f t="shared" si="7"/>
        <v>0</v>
      </c>
      <c r="R65" s="72">
        <f t="shared" si="8"/>
        <v>0</v>
      </c>
      <c r="S65" s="6">
        <f t="shared" si="13"/>
        <v>0</v>
      </c>
    </row>
    <row r="66" s="56" customFormat="1">
      <c r="A66" s="73">
        <v>21</v>
      </c>
      <c r="B66" s="72">
        <v>2024</v>
      </c>
      <c r="C66" s="72" t="s">
        <v>26</v>
      </c>
      <c r="D66" s="45" t="s">
        <v>29</v>
      </c>
      <c r="E66" s="20">
        <v>26</v>
      </c>
      <c r="F66" s="20">
        <v>42</v>
      </c>
      <c r="G66" s="72" t="s">
        <v>18</v>
      </c>
      <c r="H66" s="45" t="s">
        <v>32</v>
      </c>
      <c r="I66" s="45" t="s">
        <v>20</v>
      </c>
      <c r="J66" s="45">
        <v>2.5</v>
      </c>
      <c r="K66" s="45"/>
      <c r="L66" s="45">
        <v>60</v>
      </c>
      <c r="M66" s="6">
        <f t="shared" si="11"/>
        <v>60</v>
      </c>
      <c r="N66" s="45"/>
      <c r="O66" s="45">
        <v>40</v>
      </c>
      <c r="P66" s="6">
        <f t="shared" si="12"/>
        <v>40</v>
      </c>
      <c r="Q66" s="72">
        <f t="shared" si="7"/>
        <v>0</v>
      </c>
      <c r="R66" s="72">
        <f t="shared" si="8"/>
        <v>20</v>
      </c>
      <c r="S66" s="6">
        <f t="shared" si="13"/>
        <v>20</v>
      </c>
    </row>
    <row r="67" s="56" customFormat="1">
      <c r="A67" s="73">
        <v>22</v>
      </c>
      <c r="B67" s="72">
        <v>2024</v>
      </c>
      <c r="C67" s="72" t="s">
        <v>26</v>
      </c>
      <c r="D67" s="55" t="s">
        <v>29</v>
      </c>
      <c r="E67" s="20">
        <v>18</v>
      </c>
      <c r="F67" s="20">
        <v>5</v>
      </c>
      <c r="G67" s="72" t="s">
        <v>16</v>
      </c>
      <c r="H67" s="2" t="s">
        <v>32</v>
      </c>
      <c r="I67" s="55" t="s">
        <v>17</v>
      </c>
      <c r="J67" s="55">
        <v>2.7999999999999998</v>
      </c>
      <c r="K67" s="55">
        <v>400</v>
      </c>
      <c r="L67" s="55">
        <v>204</v>
      </c>
      <c r="M67" s="6">
        <f t="shared" si="11"/>
        <v>604</v>
      </c>
      <c r="N67" s="55">
        <v>400</v>
      </c>
      <c r="O67" s="55">
        <v>204</v>
      </c>
      <c r="P67" s="6">
        <f t="shared" si="12"/>
        <v>604</v>
      </c>
      <c r="Q67" s="72">
        <f t="shared" si="7"/>
        <v>0</v>
      </c>
      <c r="R67" s="72">
        <f t="shared" si="8"/>
        <v>0</v>
      </c>
      <c r="S67" s="6">
        <f t="shared" si="13"/>
        <v>0</v>
      </c>
    </row>
    <row r="68" s="56" customFormat="1">
      <c r="A68" s="73">
        <v>23</v>
      </c>
      <c r="B68" s="72">
        <v>2024</v>
      </c>
      <c r="C68" s="72" t="s">
        <v>26</v>
      </c>
      <c r="D68" s="57" t="s">
        <v>29</v>
      </c>
      <c r="E68" s="20">
        <v>18</v>
      </c>
      <c r="F68" s="20">
        <v>7</v>
      </c>
      <c r="G68" s="72" t="s">
        <v>18</v>
      </c>
      <c r="H68" s="2" t="s">
        <v>33</v>
      </c>
      <c r="I68" s="72" t="s">
        <v>23</v>
      </c>
      <c r="J68" s="57">
        <v>6</v>
      </c>
      <c r="K68" s="57"/>
      <c r="L68" s="57">
        <v>140</v>
      </c>
      <c r="M68" s="6">
        <f t="shared" si="11"/>
        <v>140</v>
      </c>
      <c r="N68" s="57"/>
      <c r="O68" s="57"/>
      <c r="P68" s="6">
        <f t="shared" si="12"/>
        <v>0</v>
      </c>
      <c r="Q68" s="72">
        <f t="shared" si="7"/>
        <v>0</v>
      </c>
      <c r="R68" s="72">
        <f t="shared" si="8"/>
        <v>140</v>
      </c>
      <c r="S68" s="6">
        <f t="shared" si="13"/>
        <v>140</v>
      </c>
    </row>
    <row r="69" s="56" customFormat="1">
      <c r="A69" s="73">
        <v>24</v>
      </c>
      <c r="B69" s="72">
        <v>2024</v>
      </c>
      <c r="C69" s="72" t="s">
        <v>26</v>
      </c>
      <c r="D69" s="57" t="s">
        <v>29</v>
      </c>
      <c r="E69" s="20">
        <v>18</v>
      </c>
      <c r="F69" s="20">
        <v>4</v>
      </c>
      <c r="G69" s="57" t="s">
        <v>16</v>
      </c>
      <c r="H69" s="2" t="s">
        <v>32</v>
      </c>
      <c r="I69" s="57" t="s">
        <v>17</v>
      </c>
      <c r="J69" s="57">
        <v>3.2999999999999998</v>
      </c>
      <c r="K69" s="57">
        <v>471</v>
      </c>
      <c r="L69" s="57">
        <v>272</v>
      </c>
      <c r="M69" s="6">
        <f t="shared" si="11"/>
        <v>743</v>
      </c>
      <c r="N69" s="57">
        <v>214</v>
      </c>
      <c r="O69" s="57">
        <v>61</v>
      </c>
      <c r="P69" s="6">
        <f t="shared" si="12"/>
        <v>275</v>
      </c>
      <c r="Q69" s="72">
        <f t="shared" si="7"/>
        <v>257</v>
      </c>
      <c r="R69" s="72">
        <f t="shared" si="8"/>
        <v>211</v>
      </c>
      <c r="S69" s="6">
        <f t="shared" si="13"/>
        <v>468</v>
      </c>
    </row>
    <row r="70" s="74" customFormat="1">
      <c r="A70" s="73">
        <v>25</v>
      </c>
      <c r="B70" s="73">
        <v>2024</v>
      </c>
      <c r="C70" s="73" t="s">
        <v>26</v>
      </c>
      <c r="D70" s="57" t="s">
        <v>27</v>
      </c>
      <c r="E70" s="20">
        <v>41</v>
      </c>
      <c r="F70" s="20">
        <v>5</v>
      </c>
      <c r="G70" s="73" t="s">
        <v>18</v>
      </c>
      <c r="H70" s="2" t="s">
        <v>32</v>
      </c>
      <c r="I70" s="57" t="s">
        <v>20</v>
      </c>
      <c r="J70" s="57">
        <v>11.1</v>
      </c>
      <c r="K70" s="57"/>
      <c r="L70" s="57">
        <v>1169</v>
      </c>
      <c r="M70" s="6">
        <f t="shared" si="11"/>
        <v>1169</v>
      </c>
      <c r="N70" s="73"/>
      <c r="O70" s="73">
        <v>355</v>
      </c>
      <c r="P70" s="6">
        <f t="shared" si="12"/>
        <v>355</v>
      </c>
      <c r="Q70" s="73">
        <f t="shared" si="7"/>
        <v>0</v>
      </c>
      <c r="R70" s="73">
        <f t="shared" si="8"/>
        <v>814</v>
      </c>
      <c r="S70" s="6">
        <f t="shared" si="13"/>
        <v>814</v>
      </c>
    </row>
    <row r="71" s="74" customFormat="1">
      <c r="A71" s="73">
        <v>26</v>
      </c>
      <c r="B71" s="73">
        <v>2024</v>
      </c>
      <c r="C71" s="73" t="s">
        <v>26</v>
      </c>
      <c r="D71" s="57" t="s">
        <v>28</v>
      </c>
      <c r="E71" s="20">
        <v>92</v>
      </c>
      <c r="F71" s="20">
        <v>10</v>
      </c>
      <c r="G71" s="57" t="s">
        <v>16</v>
      </c>
      <c r="H71" s="2" t="s">
        <v>32</v>
      </c>
      <c r="I71" s="57" t="s">
        <v>20</v>
      </c>
      <c r="J71" s="57">
        <v>5.9000000000000004</v>
      </c>
      <c r="K71" s="57"/>
      <c r="L71" s="57">
        <v>1528</v>
      </c>
      <c r="M71" s="6">
        <f t="shared" si="11"/>
        <v>1528</v>
      </c>
      <c r="N71" s="73"/>
      <c r="O71" s="73">
        <v>1445</v>
      </c>
      <c r="P71" s="6">
        <f t="shared" si="12"/>
        <v>1445</v>
      </c>
      <c r="Q71" s="73">
        <f t="shared" si="7"/>
        <v>0</v>
      </c>
      <c r="R71" s="73">
        <f t="shared" si="8"/>
        <v>83</v>
      </c>
      <c r="S71" s="6">
        <f t="shared" si="13"/>
        <v>83</v>
      </c>
    </row>
    <row r="72" s="74" customFormat="1">
      <c r="A72" s="73">
        <v>27</v>
      </c>
      <c r="B72" s="73">
        <v>2024</v>
      </c>
      <c r="C72" s="73" t="s">
        <v>26</v>
      </c>
      <c r="D72" s="57" t="s">
        <v>27</v>
      </c>
      <c r="E72" s="20">
        <v>62</v>
      </c>
      <c r="F72" s="20">
        <v>21</v>
      </c>
      <c r="G72" s="73" t="s">
        <v>18</v>
      </c>
      <c r="H72" s="2" t="s">
        <v>32</v>
      </c>
      <c r="I72" s="57" t="s">
        <v>20</v>
      </c>
      <c r="J72" s="57">
        <v>0.69999999999999996</v>
      </c>
      <c r="K72" s="57"/>
      <c r="L72" s="57">
        <v>60</v>
      </c>
      <c r="M72" s="6">
        <f t="shared" si="11"/>
        <v>60</v>
      </c>
      <c r="N72" s="73"/>
      <c r="O72" s="73">
        <v>60</v>
      </c>
      <c r="P72" s="6">
        <f t="shared" si="12"/>
        <v>60</v>
      </c>
      <c r="Q72" s="73">
        <f t="shared" si="7"/>
        <v>0</v>
      </c>
      <c r="R72" s="73">
        <f t="shared" si="8"/>
        <v>0</v>
      </c>
      <c r="S72" s="6">
        <f t="shared" si="13"/>
        <v>0</v>
      </c>
    </row>
    <row r="73" s="74" customFormat="1">
      <c r="A73" s="73">
        <v>28</v>
      </c>
      <c r="B73" s="73">
        <v>2024</v>
      </c>
      <c r="C73" s="73" t="s">
        <v>26</v>
      </c>
      <c r="D73" s="58" t="s">
        <v>28</v>
      </c>
      <c r="E73" s="20">
        <v>113</v>
      </c>
      <c r="F73" s="20">
        <v>1</v>
      </c>
      <c r="G73" s="73" t="s">
        <v>18</v>
      </c>
      <c r="H73" s="58" t="s">
        <v>32</v>
      </c>
      <c r="I73" s="58" t="s">
        <v>20</v>
      </c>
      <c r="J73" s="58">
        <v>1.2</v>
      </c>
      <c r="K73" s="58"/>
      <c r="L73" s="58">
        <v>99</v>
      </c>
      <c r="M73" s="6">
        <f t="shared" si="11"/>
        <v>99</v>
      </c>
      <c r="N73" s="73"/>
      <c r="O73" s="73"/>
      <c r="P73" s="6">
        <f t="shared" si="12"/>
        <v>0</v>
      </c>
      <c r="Q73" s="73">
        <f t="shared" si="7"/>
        <v>0</v>
      </c>
      <c r="R73" s="73">
        <f t="shared" si="8"/>
        <v>99</v>
      </c>
      <c r="S73" s="6">
        <f t="shared" si="13"/>
        <v>99</v>
      </c>
    </row>
    <row r="74" s="74" customFormat="1">
      <c r="A74" s="73">
        <v>29</v>
      </c>
      <c r="B74" s="73">
        <v>2024</v>
      </c>
      <c r="C74" s="73" t="s">
        <v>26</v>
      </c>
      <c r="D74" s="73" t="s">
        <v>28</v>
      </c>
      <c r="E74" s="20">
        <v>97</v>
      </c>
      <c r="F74" s="20">
        <v>27</v>
      </c>
      <c r="G74" s="73" t="s">
        <v>18</v>
      </c>
      <c r="H74" s="2" t="s">
        <v>32</v>
      </c>
      <c r="I74" s="73" t="s">
        <v>20</v>
      </c>
      <c r="J74" s="73">
        <v>2</v>
      </c>
      <c r="K74" s="73"/>
      <c r="L74" s="73">
        <v>100</v>
      </c>
      <c r="M74" s="6">
        <f t="shared" si="11"/>
        <v>100</v>
      </c>
      <c r="N74" s="73"/>
      <c r="O74" s="73">
        <v>15</v>
      </c>
      <c r="P74" s="6">
        <f t="shared" si="12"/>
        <v>15</v>
      </c>
      <c r="Q74" s="73">
        <f t="shared" si="7"/>
        <v>0</v>
      </c>
      <c r="R74" s="73">
        <f t="shared" si="8"/>
        <v>85</v>
      </c>
      <c r="S74" s="6">
        <f t="shared" si="13"/>
        <v>85</v>
      </c>
    </row>
    <row r="75" s="74" customFormat="1">
      <c r="A75" s="73">
        <v>30</v>
      </c>
      <c r="B75" s="73">
        <v>2024</v>
      </c>
      <c r="C75" s="73" t="s">
        <v>26</v>
      </c>
      <c r="D75" s="73" t="s">
        <v>30</v>
      </c>
      <c r="E75" s="20">
        <v>176</v>
      </c>
      <c r="F75" s="20">
        <v>28</v>
      </c>
      <c r="G75" s="73" t="s">
        <v>18</v>
      </c>
      <c r="H75" s="2" t="s">
        <v>33</v>
      </c>
      <c r="I75" s="73" t="s">
        <v>17</v>
      </c>
      <c r="J75" s="73">
        <v>1.5</v>
      </c>
      <c r="K75" s="73"/>
      <c r="L75" s="73">
        <v>55</v>
      </c>
      <c r="M75" s="6">
        <f t="shared" si="11"/>
        <v>55</v>
      </c>
      <c r="N75" s="73"/>
      <c r="O75" s="73">
        <v>40</v>
      </c>
      <c r="P75" s="6">
        <f t="shared" si="12"/>
        <v>40</v>
      </c>
      <c r="Q75" s="73">
        <f t="shared" si="7"/>
        <v>0</v>
      </c>
      <c r="R75" s="73">
        <f t="shared" si="8"/>
        <v>15</v>
      </c>
      <c r="S75" s="6">
        <f t="shared" si="13"/>
        <v>15</v>
      </c>
    </row>
    <row r="76" s="74" customFormat="1">
      <c r="A76" s="73">
        <v>31</v>
      </c>
      <c r="B76" s="73">
        <v>2024</v>
      </c>
      <c r="C76" s="73" t="s">
        <v>26</v>
      </c>
      <c r="D76" s="73" t="s">
        <v>30</v>
      </c>
      <c r="E76" s="20">
        <v>9</v>
      </c>
      <c r="F76" s="20">
        <v>4</v>
      </c>
      <c r="G76" s="73" t="s">
        <v>18</v>
      </c>
      <c r="H76" s="2" t="s">
        <v>32</v>
      </c>
      <c r="I76" s="73" t="s">
        <v>17</v>
      </c>
      <c r="J76" s="73">
        <v>0.5</v>
      </c>
      <c r="K76" s="73"/>
      <c r="L76" s="73">
        <v>40</v>
      </c>
      <c r="M76" s="6">
        <f t="shared" si="11"/>
        <v>40</v>
      </c>
      <c r="N76" s="73"/>
      <c r="O76" s="73"/>
      <c r="P76" s="6">
        <f t="shared" si="12"/>
        <v>0</v>
      </c>
      <c r="Q76" s="73">
        <f t="shared" si="7"/>
        <v>0</v>
      </c>
      <c r="R76" s="73">
        <f t="shared" si="8"/>
        <v>40</v>
      </c>
      <c r="S76" s="6">
        <f t="shared" si="13"/>
        <v>40</v>
      </c>
    </row>
    <row r="77" s="74" customFormat="1">
      <c r="A77" s="73">
        <v>32</v>
      </c>
      <c r="B77" s="73">
        <v>2024</v>
      </c>
      <c r="C77" s="73" t="s">
        <v>26</v>
      </c>
      <c r="D77" s="73" t="s">
        <v>30</v>
      </c>
      <c r="E77" s="20">
        <v>33</v>
      </c>
      <c r="F77" s="20">
        <v>21</v>
      </c>
      <c r="G77" s="73" t="s">
        <v>18</v>
      </c>
      <c r="H77" s="2" t="s">
        <v>33</v>
      </c>
      <c r="I77" s="73" t="s">
        <v>17</v>
      </c>
      <c r="J77" s="73">
        <v>0.59999999999999998</v>
      </c>
      <c r="K77" s="73"/>
      <c r="L77" s="73">
        <v>33</v>
      </c>
      <c r="M77" s="6">
        <f t="shared" si="11"/>
        <v>33</v>
      </c>
      <c r="N77" s="73"/>
      <c r="O77" s="73"/>
      <c r="P77" s="6">
        <f t="shared" si="12"/>
        <v>0</v>
      </c>
      <c r="Q77" s="73">
        <f t="shared" si="7"/>
        <v>0</v>
      </c>
      <c r="R77" s="73">
        <f t="shared" si="8"/>
        <v>33</v>
      </c>
      <c r="S77" s="6">
        <f t="shared" si="13"/>
        <v>33</v>
      </c>
    </row>
    <row r="78" s="51" customFormat="1">
      <c r="A78" s="73">
        <v>33</v>
      </c>
      <c r="B78" s="73">
        <v>2024</v>
      </c>
      <c r="C78" s="73" t="s">
        <v>26</v>
      </c>
      <c r="D78" s="73" t="s">
        <v>30</v>
      </c>
      <c r="E78" s="20">
        <v>17</v>
      </c>
      <c r="F78" s="20">
        <v>26</v>
      </c>
      <c r="G78" s="73" t="s">
        <v>18</v>
      </c>
      <c r="H78" s="2" t="s">
        <v>32</v>
      </c>
      <c r="I78" s="73" t="s">
        <v>17</v>
      </c>
      <c r="J78" s="75">
        <v>0.20000000000000001</v>
      </c>
      <c r="K78" s="76"/>
      <c r="L78" s="75">
        <v>16</v>
      </c>
      <c r="M78" s="6">
        <f t="shared" si="11"/>
        <v>16</v>
      </c>
      <c r="N78" s="57"/>
      <c r="O78" s="57">
        <v>15</v>
      </c>
      <c r="P78" s="6">
        <f t="shared" si="12"/>
        <v>15</v>
      </c>
      <c r="Q78" s="72">
        <f>K70-N78</f>
        <v>0</v>
      </c>
      <c r="R78" s="73">
        <f t="shared" si="8"/>
        <v>1</v>
      </c>
      <c r="S78" s="6">
        <f t="shared" si="13"/>
        <v>1</v>
      </c>
    </row>
    <row r="79" s="59" customFormat="1">
      <c r="A79" s="73">
        <v>34</v>
      </c>
      <c r="B79" s="73">
        <v>2024</v>
      </c>
      <c r="C79" s="73" t="s">
        <v>26</v>
      </c>
      <c r="D79" s="73" t="s">
        <v>30</v>
      </c>
      <c r="E79" s="20">
        <v>17</v>
      </c>
      <c r="F79" s="20">
        <v>27</v>
      </c>
      <c r="G79" s="73" t="s">
        <v>18</v>
      </c>
      <c r="H79" s="2" t="s">
        <v>32</v>
      </c>
      <c r="I79" s="73" t="s">
        <v>17</v>
      </c>
      <c r="J79" s="75">
        <v>0.5</v>
      </c>
      <c r="K79" s="76"/>
      <c r="L79" s="75">
        <v>50</v>
      </c>
      <c r="M79" s="6">
        <f t="shared" si="11"/>
        <v>50</v>
      </c>
      <c r="N79" s="57"/>
      <c r="O79" s="57"/>
      <c r="P79" s="6">
        <f t="shared" si="12"/>
        <v>0</v>
      </c>
      <c r="Q79" s="72">
        <f>K71-N79</f>
        <v>0</v>
      </c>
      <c r="R79" s="73">
        <f t="shared" si="8"/>
        <v>50</v>
      </c>
      <c r="S79" s="6">
        <f t="shared" si="13"/>
        <v>50</v>
      </c>
    </row>
    <row r="80" s="59" customFormat="1">
      <c r="A80" s="73"/>
      <c r="B80" s="57"/>
      <c r="C80" s="57"/>
      <c r="D80" s="73"/>
      <c r="E80" s="76"/>
      <c r="F80" s="76"/>
      <c r="G80" s="73"/>
      <c r="H80" s="2"/>
      <c r="I80" s="76"/>
      <c r="J80" s="76"/>
      <c r="K80" s="76"/>
      <c r="L80" s="76"/>
      <c r="M80" s="6">
        <f t="shared" si="11"/>
        <v>0</v>
      </c>
      <c r="N80" s="57"/>
      <c r="O80" s="57"/>
      <c r="P80" s="6">
        <f t="shared" si="12"/>
        <v>0</v>
      </c>
      <c r="Q80" s="72">
        <f>K72-N80</f>
        <v>0</v>
      </c>
      <c r="R80" s="73">
        <f t="shared" si="8"/>
        <v>0</v>
      </c>
      <c r="S80" s="6">
        <f t="shared" si="13"/>
        <v>0</v>
      </c>
    </row>
    <row r="81" s="50" customFormat="1">
      <c r="A81" s="73"/>
      <c r="B81" s="58"/>
      <c r="C81" s="58"/>
      <c r="D81" s="73"/>
      <c r="E81" s="76"/>
      <c r="F81" s="76"/>
      <c r="G81" s="73"/>
      <c r="H81" s="2"/>
      <c r="I81" s="76"/>
      <c r="J81" s="76"/>
      <c r="K81" s="76"/>
      <c r="L81" s="76"/>
      <c r="M81" s="6">
        <f t="shared" si="11"/>
        <v>0</v>
      </c>
      <c r="N81" s="58"/>
      <c r="O81" s="58"/>
      <c r="P81" s="6">
        <f t="shared" si="12"/>
        <v>0</v>
      </c>
      <c r="Q81" s="72">
        <f>K73-N81</f>
        <v>0</v>
      </c>
      <c r="R81" s="73">
        <f t="shared" si="8"/>
        <v>0</v>
      </c>
      <c r="S81" s="6">
        <f t="shared" si="13"/>
        <v>0</v>
      </c>
    </row>
    <row r="82" s="19" customFormat="1">
      <c r="A82" s="92" t="s">
        <v>13</v>
      </c>
      <c r="B82" s="92"/>
      <c r="C82" s="92"/>
      <c r="D82" s="92"/>
      <c r="E82" s="92"/>
      <c r="F82" s="92"/>
      <c r="G82" s="92"/>
      <c r="H82" s="92"/>
      <c r="I82" s="92"/>
      <c r="J82" s="92"/>
      <c r="K82" s="35">
        <f>SUM(K46:K54)</f>
        <v>319</v>
      </c>
      <c r="L82" s="35">
        <f>SUM(L46:L79)</f>
        <v>8037</v>
      </c>
      <c r="M82" s="43">
        <f>SUM(M46:M81)</f>
        <v>12049</v>
      </c>
      <c r="N82" s="35">
        <f>SUM(N46:N66)</f>
        <v>3050</v>
      </c>
      <c r="O82" s="71">
        <f>SUM(O46:O66)</f>
        <v>3607</v>
      </c>
      <c r="P82" s="35">
        <f>SUM(P46:P81)</f>
        <v>9466</v>
      </c>
      <c r="Q82" s="35">
        <f>SUM(Q46:Q66)</f>
        <v>91</v>
      </c>
      <c r="R82" s="35">
        <f>SUM(R46:R81)</f>
        <v>2235</v>
      </c>
      <c r="S82" s="6">
        <f>SUM(S46:S81)</f>
        <v>2583</v>
      </c>
    </row>
    <row r="83" s="18" customForma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5">
        <f>M82-P82</f>
        <v>2583</v>
      </c>
    </row>
    <row r="8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</row>
    <row r="8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</row>
    <row r="86" hidden="1"/>
    <row r="87" hidden="1"/>
    <row r="88" hidden="1">
      <c r="B88" t="s">
        <v>16</v>
      </c>
      <c r="C88" t="s">
        <v>32</v>
      </c>
      <c r="D88" t="s">
        <v>17</v>
      </c>
      <c r="E88" t="s">
        <v>26</v>
      </c>
      <c r="F88" t="s">
        <v>27</v>
      </c>
    </row>
    <row r="89" hidden="1">
      <c r="B89" t="s">
        <v>18</v>
      </c>
      <c r="C89" t="s">
        <v>33</v>
      </c>
      <c r="D89" t="s">
        <v>19</v>
      </c>
      <c r="F89" t="s">
        <v>28</v>
      </c>
    </row>
    <row r="90" hidden="1">
      <c r="D90" t="s">
        <v>20</v>
      </c>
      <c r="F90" t="s">
        <v>29</v>
      </c>
    </row>
    <row r="91" hidden="1">
      <c r="D91" t="s">
        <v>21</v>
      </c>
      <c r="F91" t="s">
        <v>30</v>
      </c>
    </row>
    <row r="92" hidden="1">
      <c r="D92" t="s">
        <v>22</v>
      </c>
    </row>
    <row r="93" hidden="1">
      <c r="D93" t="s">
        <v>23</v>
      </c>
    </row>
    <row r="94" hidden="1"/>
    <row r="95">
      <c r="A95" t="s">
        <v>24</v>
      </c>
      <c r="B95" s="77" t="s">
        <v>37</v>
      </c>
      <c r="C95" s="77"/>
      <c r="D95" s="77"/>
      <c r="E95" s="77"/>
      <c r="F95" s="77"/>
      <c r="G95" s="36">
        <v>45688</v>
      </c>
    </row>
    <row r="96" ht="15.75" customHeight="1">
      <c r="B96" t="s">
        <v>38</v>
      </c>
    </row>
    <row r="97">
      <c r="B97" t="s">
        <v>39</v>
      </c>
    </row>
  </sheetData>
  <sheetProtection autoFilter="0" deleteColumns="0" deleteRows="0" formatCells="0" formatColumns="0" formatRows="0" insertColumns="0" insertHyperlinks="0" insertRows="0" pivotTables="0" sort="0"/>
  <mergeCells count="23">
    <mergeCell ref="A45:S45"/>
    <mergeCell ref="F3:F4"/>
    <mergeCell ref="A5:S5"/>
    <mergeCell ref="A42:J42"/>
    <mergeCell ref="A43:H44"/>
    <mergeCell ref="I43:R43"/>
    <mergeCell ref="I44:R44"/>
    <mergeCell ref="B95:F95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A82:J82"/>
  </mergeCells>
  <pageMargins left="0.70866141732283472" right="0.70866141732283472" top="0.74803149606299213" bottom="0.74803149606299213" header="0.31496062992125984" footer="0.31496062992125984"/>
  <pageSetup paperSize="9" scale="59" fitToHeight="46" orientation="landscape" horizontalDpi="180" verticalDpi="180"/>
  <extLst>
    <ext xmlns:x14="http://schemas.microsoft.com/office/spreadsheetml/2009/9/main" uri="{CCE6A557-97BC-4b89-ADB6-D9C93CAAB3DF}">
      <x14:dataValidations xmlns:xm="http://schemas.microsoft.com/office/excel/2006/main" count="10">
        <x14:dataValidation xr:uid="{00AE0005-00AE-4353-A08E-0066000E005F}" type="list" allowBlank="1" showErrorMessage="1" showInputMessage="1">
          <x14:formula1>
            <xm:f>$D$88:$D$93</xm:f>
          </x14:formula1>
          <xm:sqref>I6:I41</xm:sqref>
        </x14:dataValidation>
        <x14:dataValidation xr:uid="{008200D6-00B1-4360-B34D-00A500FF00B4}" type="list" allowBlank="1" showErrorMessage="1" showInputMessage="1">
          <x14:formula1>
            <xm:f>$C$88:$C$89</xm:f>
          </x14:formula1>
          <xm:sqref>H6:H41 H74:H81 H67:H72 H47:H49 H63</xm:sqref>
        </x14:dataValidation>
        <x14:dataValidation xr:uid="{00B000E8-005C-410B-AAAB-00FF0072008E}" type="list" allowBlank="1" showErrorMessage="1" showInputMessage="1">
          <x14:formula1>
            <xm:f>$B$88:$B$89</xm:f>
          </x14:formula1>
          <xm:sqref>G6:G41</xm:sqref>
        </x14:dataValidation>
        <x14:dataValidation xr:uid="{004A00A4-0083-47EB-BF1B-00B5005400F1}" type="list" allowBlank="1" showErrorMessage="1" showInputMessage="1">
          <x14:formula1>
            <xm:f>$E$88</xm:f>
          </x14:formula1>
          <xm:sqref>C6:C41</xm:sqref>
        </x14:dataValidation>
        <x14:dataValidation xr:uid="{006D0093-0052-42B9-B541-004D000A0091}" type="list" allowBlank="1" showErrorMessage="1" showInputMessage="1">
          <x14:formula1>
            <xm:f>$F$88:$F$92</xm:f>
          </x14:formula1>
          <xm:sqref>D6:D41</xm:sqref>
        </x14:dataValidation>
        <x14:dataValidation xr:uid="{00780033-0051-42E9-B940-007B00380051}" type="list" allowBlank="1" showErrorMessage="1" showInputMessage="1">
          <x14:formula1>
            <xm:f>$C$87:$C$88</xm:f>
          </x14:formula1>
          <xm:sqref>H73 H46 H50:H62 H64:H66</xm:sqref>
        </x14:dataValidation>
        <x14:dataValidation xr:uid="{00800080-0061-4F8F-8B37-0079003300C4}" type="list" allowBlank="1" showErrorMessage="1" showInputMessage="1">
          <x14:formula1>
            <xm:f>$D$87:$D$92</xm:f>
          </x14:formula1>
          <xm:sqref>I69:I79 I46:I67</xm:sqref>
        </x14:dataValidation>
        <x14:dataValidation xr:uid="{004A00EB-00ED-48B9-B747-0049003500B6}" type="list" allowBlank="1" showErrorMessage="1" showInputMessage="1">
          <x14:formula1>
            <xm:f>$B$87:$B$88</xm:f>
          </x14:formula1>
          <xm:sqref>J52:J54 G46:G81</xm:sqref>
        </x14:dataValidation>
        <x14:dataValidation xr:uid="{00DB001E-00C3-488A-BDF0-002F003800F7}" type="list" allowBlank="1" showErrorMessage="1" showInputMessage="1">
          <x14:formula1>
            <xm:f>$F$87:$F$91</xm:f>
          </x14:formula1>
          <xm:sqref>D46:D81</xm:sqref>
        </x14:dataValidation>
        <x14:dataValidation xr:uid="{00AE005D-00C0-4EEA-B240-008C009900FB}" type="list" allowBlank="1" showErrorMessage="1" showInputMessage="1">
          <x14:formula1>
            <xm:f>$E$87</xm:f>
          </x14:formula1>
          <xm:sqref>C46:C81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dcterms:created xsi:type="dcterms:W3CDTF">2006-09-28T05:33:49Z</dcterms:created>
  <dcterms:modified xsi:type="dcterms:W3CDTF">2025-01-31T10:45:13Z</dcterms:modified>
</cp:coreProperties>
</file>