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Ведомость лесосек" sheetId="2" r:id="rId1"/>
  </sheets>
  <definedNames>
    <definedName name="_xlnm._FilterDatabase" localSheetId="0" hidden="1">'Ведомость лесосек'!$A$6:$S$15</definedName>
    <definedName name="_xlnm.Print_Titles" localSheetId="0">'Ведомость лесосек'!$1:$4</definedName>
  </definedNames>
  <calcPr calcId="145621"/>
</workbook>
</file>

<file path=xl/sharedStrings.xml><?xml version="1.0" encoding="utf-8"?>
<sst xmlns="http://schemas.openxmlformats.org/spreadsheetml/2006/main" count="41" uniqueCount="41">
  <si>
    <t xml:space="preserve">№ п\п</t>
  </si>
  <si>
    <t xml:space="preserve">Дата отвода лесосеки</t>
  </si>
  <si>
    <t xml:space="preserve">Хозяйство (хвойное, лиственное)</t>
  </si>
  <si>
    <t xml:space="preserve">Площадь лесосеки, га</t>
  </si>
  <si>
    <t xml:space="preserve">Объем древесины на лесосеке,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</si>
  <si>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</si>
  <si>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</si>
  <si>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</si>
  <si>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</si>
  <si>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</si>
  <si>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</si>
  <si>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</si>
  <si>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</si>
  <si>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ИТОГО:</t>
  </si>
  <si>
    <t xml:space="preserve">Остаток лимита, кбм.</t>
  </si>
  <si>
    <t xml:space="preserve"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</si>
  <si>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</si>
  <si>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</si>
  <si>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</si>
  <si>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</si>
  <si>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</si>
  <si>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</si>
  <si>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</si>
  <si>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</si>
  <si>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 xml:space="preserve">* -</t>
  </si>
  <si>
    <t xml:space="preserve">отчетной датой считается каждая пятница, до 16 ч.00 мин.</t>
  </si>
  <si>
    <t xml:space="preserve">Местоположение лесных насаждений</t>
  </si>
  <si>
    <t>Кизнерское</t>
  </si>
  <si>
    <t>Казанское</t>
  </si>
  <si>
    <t>Ягульское</t>
  </si>
  <si>
    <t>Саркузское</t>
  </si>
  <si>
    <t>Южное</t>
  </si>
  <si>
    <t xml:space="preserve">Объем, закрепленный на основании заявлений граждан (на отчетную дату*), кбм.</t>
  </si>
  <si>
    <t>Хвойное</t>
  </si>
  <si>
    <t>Лиственное</t>
  </si>
  <si>
    <t xml:space="preserve">Номер лесотакса-ционного выдела</t>
  </si>
  <si>
    <t xml:space="preserve">Форма рубки (сплошная, выборочная)</t>
  </si>
  <si>
    <t xml:space="preserve">Преобла-дающая порода на лесосеке</t>
  </si>
  <si>
    <t>лиственное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</si>
  <si>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2023 году (лимит), кбм.</t>
  </si>
  <si>
    <t xml:space="preserve">Перечень лесосек, отведенных для заготовки гражданами древесины для собственных нужд на 2025 год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</si>
</sst>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.000000"/>
      <color theme="1"/>
      <name val="Calibri"/>
      <scheme val="minor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  <font>
      <b/>
      <sz val="16.000000"/>
      <color theme="1"/>
      <name val="Times New Roman"/>
    </font>
    <font>
      <sz val="11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/>
      </patternFill>
    </fill>
    <fill>
      <patternFill patternType="solid">
        <fgColor theme="5" tint="0.39997558519241921"/>
        <bgColor/>
      </patternFill>
    </fill>
    <fill>
      <patternFill patternType="solid">
        <fgColor rgb="FF92D050"/>
        <bgColor/>
      </patternFill>
    </fill>
    <fill>
      <patternFill patternType="solid">
        <fgColor theme="0"/>
        <bgColor/>
      </patternFill>
    </fill>
  </fills>
  <borders count="11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/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/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</borders>
  <cellStyleXfs count="1">
    <xf fontId="0" fillId="0" borderId="0" numFmtId="0"/>
  </cellStyleXfs>
  <cellXfs count="57">
    <xf fontId="0" fillId="0" borderId="0" numFmtId="0" xfId="0"/>
    <xf fontId="1" fillId="2" borderId="2" numFmtId="0" xfId="0" applyFont="1" applyFill="1" applyBorder="1" applyAlignment="1" applyProtection="1">
      <alignment horizontal="center" vertical="center" wrapText="1"/>
    </xf>
    <xf fontId="3" fillId="0" borderId="2" numFmtId="0" xfId="0" applyFont="1" applyBorder="1" applyAlignment="1" applyProtection="1">
      <alignment horizontal="center" vertical="center" wrapText="1"/>
      <protection locked="0"/>
    </xf>
    <xf fontId="0" fillId="0" borderId="2" numFmtId="164" xfId="0" applyNumberFormat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/>
      <protection locked="0"/>
    </xf>
    <xf fontId="3" fillId="3" borderId="2" numFmtId="0" xfId="0" applyFont="1" applyFill="1" applyBorder="1" applyAlignment="1" applyProtection="1">
      <alignment wrapText="1"/>
      <protection locked="0"/>
    </xf>
    <xf fontId="1" fillId="4" borderId="2" numFmtId="0" xfId="0" applyFont="1" applyFill="1" applyBorder="1" applyAlignment="1" applyProtection="1">
      <alignment horizontal="center" vertical="center" wrapText="1"/>
    </xf>
    <xf fontId="4" fillId="2" borderId="2" numFmtId="0" xfId="0" applyFont="1" applyFill="1" applyBorder="1" applyAlignment="1" applyProtection="1">
      <alignment horizontal="center" vertical="center"/>
    </xf>
    <xf fontId="4" fillId="2" borderId="8" numFmtId="0" xfId="0" applyFont="1" applyFill="1" applyBorder="1" applyAlignment="1" applyProtection="1">
      <alignment horizontal="center" vertical="center"/>
    </xf>
    <xf fontId="3" fillId="0" borderId="0" numFmtId="0" xfId="0" applyFont="1" applyProtection="1"/>
    <xf fontId="3" fillId="0" borderId="0" numFmtId="0" xfId="0" applyFont="1" applyAlignment="1" applyProtection="1">
      <alignment horizontal="center" vertical="center" wrapText="1"/>
    </xf>
    <xf fontId="3" fillId="0" borderId="0" numFmtId="0" xfId="0" applyFont="1"/>
    <xf fontId="3" fillId="0" borderId="2" numFmtId="14" xfId="0" applyNumberFormat="1" applyFont="1" applyBorder="1" applyAlignment="1" applyProtection="1">
      <alignment horizontal="center" vertical="center" wrapText="1"/>
      <protection locked="0"/>
    </xf>
    <xf fontId="6" fillId="0" borderId="2" numFmtId="164" xfId="0" applyNumberFormat="1" applyFont="1" applyBorder="1" applyAlignment="1" applyProtection="1">
      <alignment horizontal="center" vertical="center" wrapText="1"/>
      <protection locked="0"/>
    </xf>
    <xf fontId="6" fillId="3" borderId="2" numFmtId="0" xfId="0" applyFont="1" applyFill="1" applyBorder="1" applyAlignment="1" applyProtection="1">
      <alignment horizontal="center" vertical="center" wrapText="1"/>
      <protection locked="0"/>
    </xf>
    <xf fontId="6" fillId="3" borderId="2" numFmtId="0" xfId="0" applyFont="1" applyFill="1" applyBorder="1" applyAlignment="1" applyProtection="1">
      <alignment horizontal="center" vertical="center" wrapText="1"/>
    </xf>
    <xf fontId="6" fillId="3" borderId="2" numFmtId="0" xfId="0" applyFont="1" applyFill="1" applyBorder="1" applyAlignment="1" applyProtection="1">
      <alignment horizontal="center" vertical="center"/>
    </xf>
    <xf fontId="3" fillId="0" borderId="2" numFmtId="0" xfId="0" applyFont="1" applyFill="1" applyBorder="1" applyAlignment="1" applyProtection="1">
      <alignment horizontal="center" vertical="center" wrapText="1"/>
      <protection locked="0"/>
    </xf>
    <xf fontId="3" fillId="5" borderId="2" numFmtId="0" xfId="0" applyFont="1" applyFill="1" applyBorder="1" applyAlignment="1" applyProtection="1">
      <alignment horizontal="center" vertical="center" wrapText="1"/>
      <protection locked="0"/>
    </xf>
    <xf fontId="3" fillId="0" borderId="2" numFmtId="14" xfId="0" applyNumberFormat="1" applyFont="1" applyFill="1" applyBorder="1" applyAlignment="1" applyProtection="1">
      <alignment horizontal="center" vertical="center" wrapText="1"/>
      <protection locked="0"/>
    </xf>
    <xf fontId="6" fillId="0" borderId="2" numFmtId="164" xfId="0" applyNumberFormat="1" applyFont="1" applyFill="1" applyBorder="1" applyAlignment="1" applyProtection="1">
      <alignment horizontal="center" vertical="center" wrapText="1"/>
      <protection locked="0"/>
    </xf>
    <xf fontId="3" fillId="0" borderId="2" numFmtId="0" xfId="0" applyFont="1" applyBorder="1" applyAlignment="1">
      <alignment horizontal="center"/>
    </xf>
    <xf fontId="3" fillId="0" borderId="2" numFmtId="164" xfId="0" applyNumberFormat="1" applyFont="1" applyBorder="1" applyAlignment="1">
      <alignment horizontal="center"/>
    </xf>
    <xf fontId="2" fillId="2" borderId="2" numFmtId="0" xfId="0" applyFont="1" applyFill="1" applyBorder="1" applyAlignment="1" applyProtection="1">
      <alignment horizontal="center" vertical="center" wrapText="1"/>
    </xf>
    <xf fontId="3" fillId="0" borderId="2" numFmtId="14" xfId="0" applyNumberFormat="1" applyFont="1" applyFill="1" applyBorder="1" applyAlignment="1">
      <alignment horizontal="center"/>
    </xf>
    <xf fontId="3" fillId="0" borderId="10" numFmtId="0" xfId="0" applyFont="1" applyBorder="1" applyAlignment="1" applyProtection="1">
      <alignment horizontal="center" vertical="center" wrapText="1"/>
      <protection locked="0"/>
    </xf>
    <xf fontId="3" fillId="0" borderId="10" numFmtId="14" xfId="0" applyNumberFormat="1" applyFont="1" applyFill="1" applyBorder="1" applyAlignment="1" applyProtection="1">
      <alignment horizontal="center" vertical="center" wrapText="1"/>
      <protection locked="0"/>
    </xf>
    <xf fontId="3" fillId="0" borderId="10" numFmtId="0" xfId="0" applyFont="1" applyFill="1" applyBorder="1" applyAlignment="1" applyProtection="1">
      <alignment horizontal="center" vertical="center" wrapText="1"/>
      <protection locked="0"/>
    </xf>
    <xf fontId="6" fillId="0" borderId="10" numFmtId="164" xfId="0" applyNumberFormat="1" applyFont="1" applyFill="1" applyBorder="1" applyAlignment="1" applyProtection="1">
      <alignment horizontal="center" vertical="center" wrapText="1"/>
      <protection locked="0"/>
    </xf>
    <xf fontId="3" fillId="2" borderId="10" numFmtId="0" xfId="0" applyFont="1" applyFill="1" applyBorder="1" applyAlignment="1" applyProtection="1">
      <alignment horizontal="center" vertical="center" wrapText="1"/>
      <protection locked="0"/>
    </xf>
    <xf fontId="3" fillId="2" borderId="10" numFmtId="0" xfId="0" applyFont="1" applyFill="1" applyBorder="1" applyAlignment="1" applyProtection="1">
      <alignment horizontal="center" vertical="center"/>
      <protection locked="0"/>
    </xf>
    <xf fontId="0" fillId="0" borderId="2" numFmtId="0" xfId="0" applyBorder="1"/>
    <xf fontId="3" fillId="0" borderId="2" numFmtId="0" xfId="0" applyFont="1" applyFill="1" applyBorder="1" applyAlignment="1">
      <alignment horizontal="center"/>
    </xf>
    <xf fontId="3" fillId="0" borderId="0" numFmtId="0" xfId="0" applyFont="1" applyAlignment="1" applyProtection="1">
      <alignment horizontal="center" vertical="center" wrapText="1"/>
    </xf>
    <xf fontId="5" fillId="2" borderId="1" numFmtId="0" xfId="0" applyFont="1" applyFill="1" applyBorder="1" applyAlignment="1" applyProtection="1">
      <alignment horizontal="center" vertical="center" wrapText="1"/>
    </xf>
    <xf fontId="1" fillId="2" borderId="2" numFmtId="0" xfId="0" applyFont="1" applyFill="1" applyBorder="1" applyAlignment="1" applyProtection="1">
      <alignment horizontal="center" vertical="center" wrapText="1"/>
    </xf>
    <xf fontId="1" fillId="2" borderId="9" numFmtId="0" xfId="0" applyFont="1" applyFill="1" applyBorder="1" applyAlignment="1" applyProtection="1">
      <alignment horizontal="center" vertical="center" wrapText="1"/>
    </xf>
    <xf fontId="1" fillId="2" borderId="5" numFmtId="0" xfId="0" applyFont="1" applyFill="1" applyBorder="1" applyAlignment="1" applyProtection="1">
      <alignment horizontal="center" vertical="center" wrapText="1"/>
    </xf>
    <xf fontId="1" fillId="2" borderId="6" numFmtId="0" xfId="0" applyFont="1" applyFill="1" applyBorder="1" applyAlignment="1" applyProtection="1">
      <alignment horizontal="center" vertical="center" wrapText="1"/>
    </xf>
    <xf fontId="1" fillId="2" borderId="3" numFmtId="0" xfId="0" applyFont="1" applyFill="1" applyBorder="1" applyAlignment="1" applyProtection="1">
      <alignment horizontal="center" vertical="center" wrapText="1"/>
    </xf>
    <xf fontId="1" fillId="2" borderId="1" numFmtId="0" xfId="0" applyFont="1" applyFill="1" applyBorder="1" applyAlignment="1" applyProtection="1">
      <alignment horizontal="center" vertical="center" wrapText="1"/>
    </xf>
    <xf fontId="1" fillId="2" borderId="4" numFmtId="0" xfId="0" applyFont="1" applyFill="1" applyBorder="1" applyAlignment="1" applyProtection="1">
      <alignment horizontal="center" vertical="center" wrapText="1"/>
    </xf>
    <xf fontId="3" fillId="4" borderId="3" numFmtId="0" xfId="0" applyFont="1" applyFill="1" applyBorder="1" applyAlignment="1" applyProtection="1">
      <alignment horizontal="right" wrapText="1"/>
    </xf>
    <xf fontId="3" fillId="4" borderId="1" numFmtId="0" xfId="0" applyFont="1" applyFill="1" applyBorder="1" applyAlignment="1" applyProtection="1">
      <alignment horizontal="right" wrapText="1"/>
    </xf>
    <xf fontId="3" fillId="4" borderId="4" numFmtId="0" xfId="0" applyFont="1" applyFill="1" applyBorder="1" applyAlignment="1" applyProtection="1">
      <alignment horizontal="right" wrapText="1"/>
    </xf>
    <xf fontId="1" fillId="0" borderId="2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9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3" fillId="2" borderId="5" numFmtId="0" xfId="0" applyFont="1" applyFill="1" applyBorder="1" applyAlignment="1" applyProtection="1">
      <alignment horizontal="center" vertical="center" wrapText="1"/>
    </xf>
    <xf fontId="3" fillId="2" borderId="6" numFmtId="0" xfId="0" applyFont="1" applyFill="1" applyBorder="1" applyAlignment="1" applyProtection="1">
      <alignment horizontal="center" vertical="center" wrapText="1"/>
    </xf>
    <xf fontId="3" fillId="2" borderId="0" numFmtId="0" xfId="0" applyFont="1" applyFill="1" applyBorder="1" applyAlignment="1" applyProtection="1">
      <alignment horizontal="center" vertical="center" wrapText="1"/>
    </xf>
    <xf fontId="3" fillId="2" borderId="7" numFmtId="0" xfId="0" applyFont="1" applyFill="1" applyBorder="1" applyAlignment="1" applyProtection="1">
      <alignment horizontal="center" vertical="center" wrapText="1"/>
    </xf>
    <xf fontId="1" fillId="2" borderId="2" numFmtId="0" xfId="0" applyFont="1" applyFill="1" applyBorder="1" applyAlignment="1" applyProtection="1">
      <alignment horizontal="left" vertical="center" wrapText="1"/>
    </xf>
    <xf fontId="1" fillId="2" borderId="8" numFmtId="0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80" zoomScaleNormal="80" workbookViewId="0">
      <pane ySplit="4" topLeftCell="A5" activePane="bottomLeft" state="frozen"/>
      <selection pane="bottomLeft" activeCell="L40" sqref="L40:L41"/>
    </sheetView>
  </sheetViews>
  <sheetFormatPr defaultRowHeight="15"/>
  <cols>
    <col customWidth="1" min="1" max="1" width="5.140625"/>
    <col customWidth="1" min="2" max="2" width="12.28515625"/>
    <col customWidth="1" min="3" max="3" width="14.28515625"/>
    <col customWidth="1" min="4" max="4" width="13.5703125"/>
    <col customWidth="1" min="5" max="5" width="10.42578125"/>
    <col customWidth="1" min="6" max="6" width="11.5703125"/>
    <col customWidth="1" min="7" max="7" width="14.140625"/>
    <col customWidth="1" min="8" max="8" width="13.85546875"/>
    <col customWidth="1" min="9" max="9" width="11.42578125"/>
    <col customWidth="1" min="10" max="10" width="11.14062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ht="19.5" customHeight="1">
      <c r="A2" s="36" t="s">
        <v>0</v>
      </c>
      <c r="B2" s="36" t="s">
        <v>1</v>
      </c>
      <c r="C2" s="36" t="s">
        <v>26</v>
      </c>
      <c r="D2" s="36"/>
      <c r="E2" s="36"/>
      <c r="F2" s="36"/>
      <c r="G2" s="36" t="s">
        <v>36</v>
      </c>
      <c r="H2" s="36" t="s">
        <v>2</v>
      </c>
      <c r="I2" s="36" t="s">
        <v>37</v>
      </c>
      <c r="J2" s="36" t="s">
        <v>3</v>
      </c>
      <c r="K2" s="36" t="s">
        <v>4</v>
      </c>
      <c r="L2" s="36"/>
      <c r="M2" s="36"/>
      <c r="N2" s="37" t="s">
        <v>32</v>
      </c>
      <c r="O2" s="38"/>
      <c r="P2" s="39"/>
      <c r="Q2" s="36" t="s">
        <v>5</v>
      </c>
      <c r="R2" s="36"/>
      <c r="S2" s="36"/>
    </row>
    <row r="3" ht="55.5" customHeight="1">
      <c r="A3" s="36"/>
      <c r="B3" s="36"/>
      <c r="C3" s="36" t="s">
        <v>6</v>
      </c>
      <c r="D3" s="46" t="s">
        <v>7</v>
      </c>
      <c r="E3" s="36" t="s">
        <v>8</v>
      </c>
      <c r="F3" s="36" t="s">
        <v>35</v>
      </c>
      <c r="G3" s="36"/>
      <c r="H3" s="36"/>
      <c r="I3" s="36"/>
      <c r="J3" s="36"/>
      <c r="K3" s="36"/>
      <c r="L3" s="36"/>
      <c r="M3" s="36"/>
      <c r="N3" s="40"/>
      <c r="O3" s="41"/>
      <c r="P3" s="42"/>
      <c r="Q3" s="36"/>
      <c r="R3" s="36"/>
      <c r="S3" s="36"/>
    </row>
    <row r="4" ht="26.25" customHeight="1">
      <c r="A4" s="36"/>
      <c r="B4" s="36"/>
      <c r="C4" s="36"/>
      <c r="D4" s="46"/>
      <c r="E4" s="36"/>
      <c r="F4" s="36"/>
      <c r="G4" s="36"/>
      <c r="H4" s="36"/>
      <c r="I4" s="36"/>
      <c r="J4" s="36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ht="18" customHeight="1">
      <c r="A5" s="48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</row>
    <row r="6" s="32" customFormat="1" ht="18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ht="15" customHeight="1">
      <c r="A7" s="26">
        <v>1</v>
      </c>
      <c r="B7" s="27">
        <v>45194</v>
      </c>
      <c r="C7" s="28" t="s">
        <v>27</v>
      </c>
      <c r="D7" s="28" t="s">
        <v>29</v>
      </c>
      <c r="E7" s="28">
        <v>154</v>
      </c>
      <c r="F7" s="28">
        <v>18</v>
      </c>
      <c r="G7" s="28" t="s">
        <v>16</v>
      </c>
      <c r="H7" s="28" t="s">
        <v>38</v>
      </c>
      <c r="I7" s="28" t="s">
        <v>21</v>
      </c>
      <c r="J7" s="29">
        <v>1.7</v>
      </c>
      <c r="K7" s="28">
        <v>540</v>
      </c>
      <c r="L7" s="28">
        <v>31</v>
      </c>
      <c r="M7" s="30">
        <f t="shared" ref="M7:M15" si="0">K7+L7</f>
        <v>571</v>
      </c>
      <c r="N7" s="28">
        <v>0</v>
      </c>
      <c r="O7" s="28">
        <v>0</v>
      </c>
      <c r="P7" s="30">
        <f t="shared" ref="P7:P15" si="1">N7+O7</f>
        <v>0</v>
      </c>
      <c r="Q7" s="30">
        <f t="shared" ref="Q7:Q15" si="2">K7-N7</f>
        <v>540</v>
      </c>
      <c r="R7" s="30">
        <f t="shared" ref="R7:R15" si="3">L7-O7</f>
        <v>31</v>
      </c>
      <c r="S7" s="31">
        <f>Q7+R7</f>
        <v>571</v>
      </c>
    </row>
    <row r="8" ht="15.75" customHeight="1">
      <c r="A8" s="2">
        <v>2</v>
      </c>
      <c r="B8" s="13">
        <v>45254</v>
      </c>
      <c r="C8" s="18" t="s">
        <v>27</v>
      </c>
      <c r="D8" s="2" t="s">
        <v>31</v>
      </c>
      <c r="E8" s="18">
        <v>112</v>
      </c>
      <c r="F8" s="2">
        <v>39</v>
      </c>
      <c r="G8" s="2" t="s">
        <v>16</v>
      </c>
      <c r="H8" s="2" t="s">
        <v>34</v>
      </c>
      <c r="I8" s="2" t="s">
        <v>22</v>
      </c>
      <c r="J8" s="14">
        <v>3.1000000000000001</v>
      </c>
      <c r="K8" s="2">
        <v>90</v>
      </c>
      <c r="L8" s="2">
        <v>500</v>
      </c>
      <c r="M8" s="4">
        <f t="shared" si="0"/>
        <v>590</v>
      </c>
      <c r="N8" s="2">
        <v>18</v>
      </c>
      <c r="O8" s="2">
        <v>57</v>
      </c>
      <c r="P8" s="4">
        <f>N8+O8</f>
        <v>75</v>
      </c>
      <c r="Q8" s="4">
        <f t="shared" si="2"/>
        <v>72</v>
      </c>
      <c r="R8" s="4">
        <f t="shared" si="3"/>
        <v>443</v>
      </c>
      <c r="S8" s="5">
        <f>Q8+R8</f>
        <v>515</v>
      </c>
    </row>
    <row r="9" ht="15.75" customHeight="1">
      <c r="A9" s="2">
        <v>3</v>
      </c>
      <c r="B9" s="20">
        <v>45552</v>
      </c>
      <c r="C9" s="18" t="s">
        <v>27</v>
      </c>
      <c r="D9" s="18" t="s">
        <v>31</v>
      </c>
      <c r="E9" s="18">
        <v>71</v>
      </c>
      <c r="F9" s="18">
        <v>1</v>
      </c>
      <c r="G9" s="18" t="s">
        <v>16</v>
      </c>
      <c r="H9" s="18" t="s">
        <v>34</v>
      </c>
      <c r="I9" s="18" t="s">
        <v>21</v>
      </c>
      <c r="J9" s="21">
        <v>0.90000000000000002</v>
      </c>
      <c r="K9" s="18">
        <v>82</v>
      </c>
      <c r="L9" s="18">
        <v>105</v>
      </c>
      <c r="M9" s="4">
        <f t="shared" si="0"/>
        <v>187</v>
      </c>
      <c r="N9" s="18">
        <v>30</v>
      </c>
      <c r="O9" s="18">
        <v>40</v>
      </c>
      <c r="P9" s="4">
        <f t="shared" si="1"/>
        <v>70</v>
      </c>
      <c r="Q9" s="4">
        <f t="shared" si="2"/>
        <v>52</v>
      </c>
      <c r="R9" s="4">
        <f t="shared" si="3"/>
        <v>65</v>
      </c>
      <c r="S9" s="5">
        <f>M9-P9</f>
        <v>117</v>
      </c>
    </row>
    <row r="10" ht="15.75" customHeight="1">
      <c r="A10" s="2">
        <v>4</v>
      </c>
      <c r="B10" s="20">
        <v>45442</v>
      </c>
      <c r="C10" s="18" t="s">
        <v>27</v>
      </c>
      <c r="D10" s="2" t="s">
        <v>31</v>
      </c>
      <c r="E10" s="18">
        <v>88</v>
      </c>
      <c r="F10" s="2">
        <v>8</v>
      </c>
      <c r="G10" s="18" t="s">
        <v>16</v>
      </c>
      <c r="H10" s="2" t="s">
        <v>34</v>
      </c>
      <c r="I10" s="2" t="s">
        <v>21</v>
      </c>
      <c r="J10" s="14">
        <v>2.2999999999999998</v>
      </c>
      <c r="K10" s="2">
        <v>490</v>
      </c>
      <c r="L10" s="2">
        <v>117</v>
      </c>
      <c r="M10" s="4">
        <f t="shared" si="0"/>
        <v>607</v>
      </c>
      <c r="N10" s="2">
        <v>325</v>
      </c>
      <c r="O10" s="2">
        <v>105</v>
      </c>
      <c r="P10" s="4">
        <f t="shared" si="1"/>
        <v>430</v>
      </c>
      <c r="Q10" s="4">
        <f t="shared" si="2"/>
        <v>165</v>
      </c>
      <c r="R10" s="4">
        <f t="shared" si="3"/>
        <v>12</v>
      </c>
      <c r="S10" s="5">
        <f t="shared" ref="S10:S15" si="4">Q10+R10</f>
        <v>177</v>
      </c>
    </row>
    <row r="11" ht="15.75" customHeight="1">
      <c r="A11" s="2">
        <v>5</v>
      </c>
      <c r="B11" s="20">
        <v>45586</v>
      </c>
      <c r="C11" s="18" t="s">
        <v>27</v>
      </c>
      <c r="D11" s="2" t="s">
        <v>31</v>
      </c>
      <c r="E11" s="18">
        <v>193</v>
      </c>
      <c r="F11" s="2">
        <v>8</v>
      </c>
      <c r="G11" s="18" t="s">
        <v>16</v>
      </c>
      <c r="H11" s="2" t="s">
        <v>34</v>
      </c>
      <c r="I11" s="2" t="s">
        <v>22</v>
      </c>
      <c r="J11" s="14">
        <v>0.20000000000000001</v>
      </c>
      <c r="K11" s="2">
        <v>39</v>
      </c>
      <c r="L11" s="2">
        <v>61</v>
      </c>
      <c r="M11" s="4">
        <f t="shared" si="0"/>
        <v>100</v>
      </c>
      <c r="N11" s="2">
        <v>5</v>
      </c>
      <c r="O11" s="2">
        <v>15</v>
      </c>
      <c r="P11" s="4">
        <f t="shared" si="1"/>
        <v>20</v>
      </c>
      <c r="Q11" s="4">
        <f t="shared" si="2"/>
        <v>34</v>
      </c>
      <c r="R11" s="4">
        <f t="shared" si="3"/>
        <v>46</v>
      </c>
      <c r="S11" s="5">
        <f t="shared" si="4"/>
        <v>80</v>
      </c>
    </row>
    <row r="12" ht="15.75" customHeight="1">
      <c r="A12" s="2">
        <v>6</v>
      </c>
      <c r="B12" s="25">
        <v>45567</v>
      </c>
      <c r="C12" s="18" t="s">
        <v>27</v>
      </c>
      <c r="D12" s="22" t="s">
        <v>31</v>
      </c>
      <c r="E12" s="33">
        <v>124</v>
      </c>
      <c r="F12" s="22">
        <v>24</v>
      </c>
      <c r="G12" s="18" t="s">
        <v>16</v>
      </c>
      <c r="H12" s="22" t="s">
        <v>33</v>
      </c>
      <c r="I12" s="22" t="s">
        <v>19</v>
      </c>
      <c r="J12" s="23">
        <v>0.40000000000000002</v>
      </c>
      <c r="K12" s="22">
        <v>63</v>
      </c>
      <c r="L12" s="22">
        <v>47</v>
      </c>
      <c r="M12" s="4">
        <f t="shared" si="0"/>
        <v>110</v>
      </c>
      <c r="N12" s="2">
        <v>63</v>
      </c>
      <c r="O12" s="2">
        <v>47</v>
      </c>
      <c r="P12" s="4">
        <f t="shared" si="1"/>
        <v>110</v>
      </c>
      <c r="Q12" s="4">
        <f t="shared" si="2"/>
        <v>0</v>
      </c>
      <c r="R12" s="4">
        <f t="shared" si="3"/>
        <v>0</v>
      </c>
      <c r="S12" s="5">
        <f t="shared" si="4"/>
        <v>0</v>
      </c>
    </row>
    <row r="13" ht="15.75" customHeight="1">
      <c r="A13" s="2">
        <v>7</v>
      </c>
      <c r="B13" s="13">
        <v>45568</v>
      </c>
      <c r="C13" s="18" t="s">
        <v>27</v>
      </c>
      <c r="D13" s="2" t="s">
        <v>31</v>
      </c>
      <c r="E13" s="18">
        <v>50</v>
      </c>
      <c r="F13" s="2">
        <v>29</v>
      </c>
      <c r="G13" s="18" t="s">
        <v>16</v>
      </c>
      <c r="H13" s="2" t="s">
        <v>33</v>
      </c>
      <c r="I13" s="2" t="s">
        <v>19</v>
      </c>
      <c r="J13" s="14">
        <v>1.25</v>
      </c>
      <c r="K13" s="2">
        <v>433</v>
      </c>
      <c r="L13" s="2">
        <v>92</v>
      </c>
      <c r="M13" s="4">
        <f t="shared" si="0"/>
        <v>525</v>
      </c>
      <c r="N13" s="2">
        <v>421</v>
      </c>
      <c r="O13" s="2">
        <v>104</v>
      </c>
      <c r="P13" s="4">
        <f t="shared" si="1"/>
        <v>525</v>
      </c>
      <c r="Q13" s="4">
        <f t="shared" si="2"/>
        <v>12</v>
      </c>
      <c r="R13" s="4">
        <f t="shared" si="3"/>
        <v>-12</v>
      </c>
      <c r="S13" s="5">
        <f t="shared" si="4"/>
        <v>0</v>
      </c>
    </row>
    <row r="14" ht="15.75" customHeight="1">
      <c r="A14" s="2">
        <v>8</v>
      </c>
      <c r="B14" s="20">
        <v>45583</v>
      </c>
      <c r="C14" s="18" t="s">
        <v>27</v>
      </c>
      <c r="D14" s="2" t="s">
        <v>30</v>
      </c>
      <c r="E14" s="18">
        <v>78</v>
      </c>
      <c r="F14" s="2">
        <v>55</v>
      </c>
      <c r="G14" s="18" t="s">
        <v>16</v>
      </c>
      <c r="H14" s="2" t="s">
        <v>34</v>
      </c>
      <c r="I14" s="2" t="s">
        <v>21</v>
      </c>
      <c r="J14" s="14">
        <v>3.1000000000000001</v>
      </c>
      <c r="K14" s="2">
        <v>586</v>
      </c>
      <c r="L14" s="2">
        <v>250</v>
      </c>
      <c r="M14" s="4">
        <f t="shared" si="0"/>
        <v>836</v>
      </c>
      <c r="N14" s="2">
        <v>0</v>
      </c>
      <c r="O14" s="2">
        <v>0</v>
      </c>
      <c r="P14" s="4">
        <f t="shared" si="1"/>
        <v>0</v>
      </c>
      <c r="Q14" s="4">
        <f t="shared" si="2"/>
        <v>586</v>
      </c>
      <c r="R14" s="4">
        <f t="shared" si="3"/>
        <v>250</v>
      </c>
      <c r="S14" s="5">
        <f t="shared" si="4"/>
        <v>836</v>
      </c>
    </row>
    <row r="15" ht="15.75" customHeight="1">
      <c r="A15" s="2">
        <v>9</v>
      </c>
      <c r="B15" s="20">
        <v>45584</v>
      </c>
      <c r="C15" s="18" t="s">
        <v>27</v>
      </c>
      <c r="D15" s="18" t="s">
        <v>30</v>
      </c>
      <c r="E15" s="18">
        <v>99</v>
      </c>
      <c r="F15" s="18">
        <v>25</v>
      </c>
      <c r="G15" s="18" t="s">
        <v>16</v>
      </c>
      <c r="H15" s="18" t="s">
        <v>34</v>
      </c>
      <c r="I15" s="18" t="s">
        <v>22</v>
      </c>
      <c r="J15" s="21">
        <v>3.3999999999999999</v>
      </c>
      <c r="K15" s="18">
        <v>622</v>
      </c>
      <c r="L15" s="18">
        <v>354</v>
      </c>
      <c r="M15" s="4">
        <f t="shared" si="0"/>
        <v>976</v>
      </c>
      <c r="N15" s="18">
        <v>0</v>
      </c>
      <c r="O15" s="18">
        <v>0</v>
      </c>
      <c r="P15" s="4">
        <f t="shared" si="1"/>
        <v>0</v>
      </c>
      <c r="Q15" s="4">
        <f t="shared" si="2"/>
        <v>622</v>
      </c>
      <c r="R15" s="4">
        <f t="shared" si="3"/>
        <v>354</v>
      </c>
      <c r="S15" s="5">
        <f t="shared" si="4"/>
        <v>976</v>
      </c>
    </row>
    <row r="16" ht="15.75">
      <c r="A16" s="2"/>
      <c r="B16" s="13"/>
      <c r="C16" s="19"/>
      <c r="D16" s="2"/>
      <c r="E16" s="2"/>
      <c r="F16" s="2"/>
      <c r="G16" s="2"/>
      <c r="H16" s="2"/>
      <c r="I16" s="2"/>
      <c r="J16" s="14"/>
      <c r="K16" s="2"/>
      <c r="L16" s="2"/>
      <c r="M16" s="4">
        <f t="shared" ref="M16:M21" si="5">K16+L16</f>
        <v>0</v>
      </c>
      <c r="N16" s="2"/>
      <c r="O16" s="2"/>
      <c r="P16" s="4">
        <f t="shared" ref="P16:P21" si="6">N16+O16</f>
        <v>0</v>
      </c>
      <c r="Q16" s="4">
        <f t="shared" ref="Q16:Q19" si="7">K16-N16</f>
        <v>0</v>
      </c>
      <c r="R16" s="4">
        <f t="shared" ref="R16:R19" si="8">L16-O16</f>
        <v>0</v>
      </c>
      <c r="S16" s="5">
        <f t="shared" ref="S16:S19" si="9">Q16+R16</f>
        <v>0</v>
      </c>
    </row>
    <row r="17" ht="15.75">
      <c r="A17" s="2"/>
      <c r="B17" s="13"/>
      <c r="C17" s="19"/>
      <c r="D17" s="2"/>
      <c r="E17" s="2"/>
      <c r="F17" s="2"/>
      <c r="G17" s="2"/>
      <c r="H17" s="2"/>
      <c r="I17" s="2"/>
      <c r="J17" s="14"/>
      <c r="K17" s="2"/>
      <c r="L17" s="2"/>
      <c r="M17" s="4">
        <f t="shared" si="5"/>
        <v>0</v>
      </c>
      <c r="N17" s="2"/>
      <c r="O17" s="2"/>
      <c r="P17" s="4">
        <f t="shared" si="6"/>
        <v>0</v>
      </c>
      <c r="Q17" s="4">
        <f t="shared" si="7"/>
        <v>0</v>
      </c>
      <c r="R17" s="4">
        <f t="shared" si="8"/>
        <v>0</v>
      </c>
      <c r="S17" s="5">
        <f t="shared" si="9"/>
        <v>0</v>
      </c>
    </row>
    <row r="18" ht="15.75">
      <c r="A18" s="2"/>
      <c r="B18" s="13"/>
      <c r="C18" s="2"/>
      <c r="D18" s="2"/>
      <c r="E18" s="2"/>
      <c r="F18" s="2"/>
      <c r="G18" s="2"/>
      <c r="H18" s="2"/>
      <c r="I18" s="2"/>
      <c r="J18" s="14"/>
      <c r="K18" s="2"/>
      <c r="L18" s="2"/>
      <c r="M18" s="4">
        <f t="shared" si="5"/>
        <v>0</v>
      </c>
      <c r="N18" s="2"/>
      <c r="O18" s="2"/>
      <c r="P18" s="4">
        <f t="shared" si="6"/>
        <v>0</v>
      </c>
      <c r="Q18" s="4">
        <f t="shared" si="7"/>
        <v>0</v>
      </c>
      <c r="R18" s="4">
        <f t="shared" si="8"/>
        <v>0</v>
      </c>
      <c r="S18" s="5">
        <f t="shared" si="9"/>
        <v>0</v>
      </c>
    </row>
    <row r="19" ht="15.75">
      <c r="A19" s="2"/>
      <c r="B19" s="13"/>
      <c r="C19" s="2"/>
      <c r="D19" s="2"/>
      <c r="E19" s="2"/>
      <c r="F19" s="2"/>
      <c r="G19" s="2"/>
      <c r="H19" s="2"/>
      <c r="I19" s="2"/>
      <c r="J19" s="14"/>
      <c r="K19" s="2"/>
      <c r="L19" s="2"/>
      <c r="M19" s="4">
        <f t="shared" si="5"/>
        <v>0</v>
      </c>
      <c r="N19" s="2"/>
      <c r="O19" s="2"/>
      <c r="P19" s="4">
        <f t="shared" si="6"/>
        <v>0</v>
      </c>
      <c r="Q19" s="4">
        <f t="shared" si="7"/>
        <v>0</v>
      </c>
      <c r="R19" s="4">
        <f t="shared" si="8"/>
        <v>0</v>
      </c>
      <c r="S19" s="5">
        <f t="shared" si="9"/>
        <v>0</v>
      </c>
    </row>
    <row r="20" ht="15.75">
      <c r="A20" s="2"/>
      <c r="B20" s="13"/>
      <c r="C20" s="2"/>
      <c r="D20" s="2"/>
      <c r="E20" s="2"/>
      <c r="F20" s="2"/>
      <c r="G20" s="2"/>
      <c r="H20" s="2"/>
      <c r="I20" s="2"/>
      <c r="J20" s="14"/>
      <c r="K20" s="2"/>
      <c r="L20" s="2"/>
      <c r="M20" s="4">
        <f t="shared" si="5"/>
        <v>0</v>
      </c>
      <c r="N20" s="2"/>
      <c r="O20" s="2"/>
      <c r="P20" s="4">
        <f t="shared" si="6"/>
        <v>0</v>
      </c>
      <c r="Q20" s="4">
        <f t="shared" ref="Q20:Q21" si="10">K20-N20</f>
        <v>0</v>
      </c>
      <c r="R20" s="4">
        <f t="shared" ref="R20:R21" si="11">L20-O20</f>
        <v>0</v>
      </c>
      <c r="S20" s="5">
        <f t="shared" ref="S20:S21" si="12">Q20+R20</f>
        <v>0</v>
      </c>
    </row>
    <row r="21" ht="15.75">
      <c r="A21" s="2"/>
      <c r="B21" s="13"/>
      <c r="C21" s="2"/>
      <c r="D21" s="2"/>
      <c r="E21" s="2"/>
      <c r="F21" s="2"/>
      <c r="G21" s="2"/>
      <c r="H21" s="2"/>
      <c r="I21" s="2"/>
      <c r="J21" s="14"/>
      <c r="K21" s="2"/>
      <c r="L21" s="2"/>
      <c r="M21" s="4">
        <f t="shared" si="5"/>
        <v>0</v>
      </c>
      <c r="N21" s="2"/>
      <c r="O21" s="2"/>
      <c r="P21" s="4">
        <f t="shared" si="6"/>
        <v>0</v>
      </c>
      <c r="Q21" s="4">
        <f t="shared" si="10"/>
        <v>0</v>
      </c>
      <c r="R21" s="4">
        <f t="shared" si="11"/>
        <v>0</v>
      </c>
      <c r="S21" s="5">
        <f t="shared" si="12"/>
        <v>0</v>
      </c>
    </row>
    <row r="22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15"/>
      <c r="L22" s="15"/>
      <c r="M22" s="16"/>
      <c r="N22" s="15"/>
      <c r="O22" s="15"/>
      <c r="P22" s="16"/>
      <c r="Q22" s="16"/>
      <c r="R22" s="16"/>
      <c r="S22" s="17"/>
    </row>
    <row r="23" ht="15.75">
      <c r="A23" s="43" t="s">
        <v>13</v>
      </c>
      <c r="B23" s="44"/>
      <c r="C23" s="44"/>
      <c r="D23" s="44"/>
      <c r="E23" s="44"/>
      <c r="F23" s="44"/>
      <c r="G23" s="44"/>
      <c r="H23" s="44"/>
      <c r="I23" s="44"/>
      <c r="J23" s="45"/>
      <c r="K23" s="7">
        <f>SUM(K7:K22)</f>
        <v>2945</v>
      </c>
      <c r="L23" s="7">
        <f>SUM(L7:L22)</f>
        <v>1557</v>
      </c>
      <c r="M23" s="7">
        <f>SUM(M7:M22)</f>
        <v>4502</v>
      </c>
      <c r="N23" s="7">
        <f>SUM(N7:N22)</f>
        <v>862</v>
      </c>
      <c r="O23" s="7">
        <f>SUM(O7:O22)</f>
        <v>368</v>
      </c>
      <c r="P23" s="7">
        <f>SUM(P7:P22)</f>
        <v>1230</v>
      </c>
      <c r="Q23" s="7">
        <f>SUM(Q7:Q22)</f>
        <v>2083</v>
      </c>
      <c r="R23" s="7">
        <f>SUM(R7:R22)</f>
        <v>1189</v>
      </c>
      <c r="S23" s="7">
        <f>SUM(S7:S22)</f>
        <v>3272</v>
      </c>
    </row>
    <row r="24" ht="32.25" customHeight="1">
      <c r="A24" s="51"/>
      <c r="B24" s="51"/>
      <c r="C24" s="51"/>
      <c r="D24" s="51"/>
      <c r="E24" s="51"/>
      <c r="F24" s="51"/>
      <c r="G24" s="51"/>
      <c r="H24" s="52"/>
      <c r="I24" s="55" t="s">
        <v>39</v>
      </c>
      <c r="J24" s="55"/>
      <c r="K24" s="55"/>
      <c r="L24" s="55"/>
      <c r="M24" s="55"/>
      <c r="N24" s="55"/>
      <c r="O24" s="55"/>
      <c r="P24" s="55"/>
      <c r="Q24" s="55"/>
      <c r="R24" s="55"/>
      <c r="S24" s="8">
        <v>12000</v>
      </c>
    </row>
    <row r="25" ht="18.75">
      <c r="A25" s="53"/>
      <c r="B25" s="53"/>
      <c r="C25" s="53"/>
      <c r="D25" s="53"/>
      <c r="E25" s="53"/>
      <c r="F25" s="53"/>
      <c r="G25" s="53"/>
      <c r="H25" s="54"/>
      <c r="I25" s="56" t="s">
        <v>14</v>
      </c>
      <c r="J25" s="56"/>
      <c r="K25" s="56"/>
      <c r="L25" s="56"/>
      <c r="M25" s="56"/>
      <c r="N25" s="56"/>
      <c r="O25" s="56"/>
      <c r="P25" s="56"/>
      <c r="Q25" s="56"/>
      <c r="R25" s="56"/>
      <c r="S25" s="9">
        <f>S24-P23</f>
        <v>10770</v>
      </c>
    </row>
    <row r="26" ht="18.75">
      <c r="A26" s="47" t="s">
        <v>15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ht="15.75">
      <c r="A27" s="2">
        <v>1</v>
      </c>
      <c r="B27" s="13"/>
      <c r="C27" s="2"/>
      <c r="D27" s="2"/>
      <c r="E27" s="2"/>
      <c r="F27" s="2"/>
      <c r="G27" s="2"/>
      <c r="H27" s="2"/>
      <c r="I27" s="2"/>
      <c r="J27" s="3"/>
      <c r="K27" s="2"/>
      <c r="L27" s="2"/>
      <c r="M27" s="4">
        <f>K27+L27</f>
        <v>0</v>
      </c>
      <c r="N27" s="2"/>
      <c r="O27" s="2"/>
      <c r="P27" s="4">
        <f>N27+O27</f>
        <v>0</v>
      </c>
      <c r="Q27" s="4">
        <f t="shared" ref="Q27:R28" si="13">K27-N27</f>
        <v>0</v>
      </c>
      <c r="R27" s="4">
        <f t="shared" si="13"/>
        <v>0</v>
      </c>
      <c r="S27" s="5">
        <f>Q27+R27</f>
        <v>0</v>
      </c>
    </row>
    <row r="28" ht="15.75">
      <c r="A28" s="2">
        <v>2</v>
      </c>
      <c r="B28" s="2"/>
      <c r="C28" s="2"/>
      <c r="D28" s="2"/>
      <c r="E28" s="2"/>
      <c r="F28" s="2"/>
      <c r="G28" s="2"/>
      <c r="H28" s="2"/>
      <c r="I28" s="2"/>
      <c r="J28" s="3"/>
      <c r="K28" s="2"/>
      <c r="L28" s="2"/>
      <c r="M28" s="4">
        <f t="shared" ref="M28" si="14">K28+L28</f>
        <v>0</v>
      </c>
      <c r="N28" s="2"/>
      <c r="O28" s="2"/>
      <c r="P28" s="4">
        <f t="shared" ref="P28" si="15">N28+O28</f>
        <v>0</v>
      </c>
      <c r="Q28" s="4">
        <f t="shared" si="13"/>
        <v>0</v>
      </c>
      <c r="R28" s="4">
        <f t="shared" si="13"/>
        <v>0</v>
      </c>
      <c r="S28" s="5">
        <f t="shared" ref="S28" si="16">Q28+R28</f>
        <v>0</v>
      </c>
    </row>
    <row r="29" ht="15.75">
      <c r="A29" s="43" t="s">
        <v>13</v>
      </c>
      <c r="B29" s="44"/>
      <c r="C29" s="44"/>
      <c r="D29" s="44"/>
      <c r="E29" s="44"/>
      <c r="F29" s="44"/>
      <c r="G29" s="44"/>
      <c r="H29" s="44"/>
      <c r="I29" s="44"/>
      <c r="J29" s="45"/>
      <c r="K29" s="7">
        <f>SUM(K27:K28)</f>
        <v>0</v>
      </c>
      <c r="L29" s="7">
        <f>SUM(L27:L28)</f>
        <v>0</v>
      </c>
      <c r="M29" s="7">
        <f>SUM(M27:M28)</f>
        <v>0</v>
      </c>
      <c r="N29" s="7">
        <f>SUM(N27:N28)</f>
        <v>0</v>
      </c>
      <c r="O29" s="7">
        <f>SUM(O27:O28)</f>
        <v>0</v>
      </c>
      <c r="P29" s="7">
        <f>SUM(P27:P28)</f>
        <v>0</v>
      </c>
      <c r="Q29" s="7">
        <f>SUM(Q27:Q28)</f>
        <v>0</v>
      </c>
      <c r="R29" s="7">
        <f>SUM(R27:R28)</f>
        <v>0</v>
      </c>
      <c r="S29" s="7">
        <f>SUM(S27:S28)</f>
        <v>0</v>
      </c>
    </row>
    <row r="30" ht="15.75">
      <c r="B30" s="10" t="s">
        <v>16</v>
      </c>
      <c r="C30" s="10" t="s">
        <v>33</v>
      </c>
      <c r="D30" s="10" t="s">
        <v>17</v>
      </c>
      <c r="E30" s="10" t="s">
        <v>27</v>
      </c>
      <c r="F30" s="10" t="s">
        <v>28</v>
      </c>
    </row>
    <row r="31" ht="15.75">
      <c r="B31" s="10" t="s">
        <v>18</v>
      </c>
      <c r="C31" s="10" t="s">
        <v>34</v>
      </c>
      <c r="D31" s="10" t="s">
        <v>19</v>
      </c>
      <c r="E31" s="10"/>
      <c r="F31" s="10" t="s">
        <v>29</v>
      </c>
    </row>
    <row r="32" ht="15.75">
      <c r="B32" s="10"/>
      <c r="C32" s="10"/>
      <c r="D32" s="10" t="s">
        <v>20</v>
      </c>
      <c r="E32" s="10"/>
      <c r="F32" s="12" t="s">
        <v>30</v>
      </c>
    </row>
    <row r="33" ht="15.75">
      <c r="B33" s="10"/>
      <c r="C33" s="10"/>
      <c r="D33" s="10" t="s">
        <v>21</v>
      </c>
      <c r="E33" s="10"/>
      <c r="F33" s="12" t="s">
        <v>31</v>
      </c>
    </row>
    <row r="34" ht="15.75">
      <c r="B34" s="10"/>
      <c r="C34" s="10"/>
      <c r="D34" s="10" t="s">
        <v>22</v>
      </c>
      <c r="E34" s="10"/>
      <c r="F34" s="12"/>
    </row>
    <row r="35" ht="15.75">
      <c r="B35" s="10"/>
      <c r="C35" s="10"/>
      <c r="D35" s="10" t="s">
        <v>23</v>
      </c>
      <c r="E35" s="10"/>
    </row>
    <row r="37" ht="15.75" customHeight="1">
      <c r="A37" s="11" t="s">
        <v>24</v>
      </c>
      <c r="B37" s="34" t="s">
        <v>25</v>
      </c>
      <c r="C37" s="34"/>
      <c r="D37" s="34"/>
      <c r="E37" s="34"/>
      <c r="F37" s="34"/>
    </row>
  </sheetData>
  <sheetProtection autoFilter="0" deleteColumns="0" deleteRows="0" formatCells="0" formatColumns="0" formatRows="0" insertColumns="0" insertHyperlinks="0" insertRows="0" pivotTables="0" sort="0"/>
  <autoFilter ref="A6:S15">
    <sortState ref="A7:S36">
      <sortCondition descending="1" ref="P6:P36"/>
    </sortState>
  </autoFilter>
  <mergeCells count="23">
    <mergeCell ref="E3:E4"/>
    <mergeCell ref="A26:S26"/>
    <mergeCell ref="F3:F4"/>
    <mergeCell ref="A5:S5"/>
    <mergeCell ref="A23:J23"/>
    <mergeCell ref="A24:H25"/>
    <mergeCell ref="I24:R24"/>
    <mergeCell ref="I25:R25"/>
    <mergeCell ref="B37:F37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A29:J29"/>
    <mergeCell ref="Q2:S3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4" fitToHeight="46" orientation="landscape" horizontalDpi="180" verticalDpi="180"/>
  <extLst>
    <ext xmlns:x14="http://schemas.microsoft.com/office/spreadsheetml/2009/9/main" uri="{CCE6A557-97BC-4b89-ADB6-D9C93CAAB3DF}">
      <x14:dataValidations xmlns:xm="http://schemas.microsoft.com/office/excel/2006/main" count="5">
        <x14:dataValidation xr:uid="{003100F7-00D5-4598-B874-007E008E00AA}" type="list" allowBlank="1" showErrorMessage="1" showInputMessage="1">
          <x14:formula1>
            <xm:f>$D$30:$D$35</xm:f>
          </x14:formula1>
          <xm:sqref>I27:I28 I7:I21</xm:sqref>
        </x14:dataValidation>
        <x14:dataValidation xr:uid="{00FB00E6-0043-4564-8693-006700380007}" type="list" allowBlank="1" showErrorMessage="1" showInputMessage="1">
          <x14:formula1>
            <xm:f>$C$30:$C$31</xm:f>
          </x14:formula1>
          <xm:sqref>H27:H28 H7:H21</xm:sqref>
        </x14:dataValidation>
        <x14:dataValidation xr:uid="{000000B4-00DF-482C-878B-00290068006F}" type="list" allowBlank="1" showErrorMessage="1" showInputMessage="1">
          <x14:formula1>
            <xm:f>$B$30:$B$31</xm:f>
          </x14:formula1>
          <xm:sqref>G27:G28 G7:G21</xm:sqref>
        </x14:dataValidation>
        <x14:dataValidation xr:uid="{005600B7-00F0-46AC-BD02-00D300BB004B}" type="list" allowBlank="1" showErrorMessage="1" showInputMessage="1">
          <x14:formula1>
            <xm:f>$E$30</xm:f>
          </x14:formula1>
          <xm:sqref>C27:C28 C7:C21</xm:sqref>
        </x14:dataValidation>
        <x14:dataValidation xr:uid="{00110047-00C7-4F0A-98ED-00CF0035007E}" type="list" allowBlank="1" showErrorMessage="1" showInputMessage="1">
          <x14:formula1>
            <xm:f>$F$30:$F$34</xm:f>
          </x14:formula1>
          <xm:sqref>D27:D28 D7:D21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dcterms:created xsi:type="dcterms:W3CDTF">2006-09-28T05:33:49Z</dcterms:created>
  <dcterms:modified xsi:type="dcterms:W3CDTF">2025-01-17T05:28:09Z</dcterms:modified>
</cp:coreProperties>
</file>