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2 Кезское" sheetId="1" state="visible" r:id="rId1"/>
  </sheets>
  <definedNames>
    <definedName name="Print_Titles" localSheetId="0">'12 Кезское'!$1:$4</definedName>
  </definedNames>
  <calcPr/>
</workbook>
</file>

<file path=xl/sharedStrings.xml><?xml version="1.0" encoding="utf-8"?>
<sst xmlns="http://schemas.openxmlformats.org/spreadsheetml/2006/main" count="38" uniqueCount="38">
  <si>
    <t xml:space="preserve">Ведомость лесосек, отведенных для заготовки гражданами древесины для собственных нужд на 2025 год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</si>
  <si>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</si>
  <si>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</si>
  <si>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</si>
  <si>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</si>
  <si>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</si>
  <si>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</si>
  <si>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</si>
  <si>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</si>
  <si>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</si>
  <si>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</si>
  <si>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</si>
  <si>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</si>
  <si>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</si>
  <si>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</si>
  <si>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</si>
  <si>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</si>
  <si>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</si>
  <si>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</si>
  <si>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Кезское</t>
  </si>
  <si>
    <t>Кузьминское</t>
  </si>
  <si>
    <t>Сплошная</t>
  </si>
  <si>
    <t>Лиственное</t>
  </si>
  <si>
    <t>Береза</t>
  </si>
  <si>
    <t>Хвойное</t>
  </si>
  <si>
    <t>Сосна</t>
  </si>
  <si>
    <t>Ель</t>
  </si>
  <si>
    <t>Лесное</t>
  </si>
  <si>
    <t>Ключевское</t>
  </si>
  <si>
    <t>Осина</t>
  </si>
  <si>
    <t>Чепецкое</t>
  </si>
  <si>
    <t>Кулигинское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</si>
  <si>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</si>
  <si>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</si>
  <si>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</si>
  <si>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>Выборочная</t>
  </si>
  <si>
    <t>Пихта</t>
  </si>
  <si>
    <t>Липа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</si>
</sst>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2.000000"/>
      <name val="Calibri"/>
      <scheme val="minor"/>
    </font>
    <font>
      <sz val="12.000000"/>
      <name val="Times New Roman"/>
    </font>
    <font>
      <b/>
      <sz val="14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rgb="FF92D050"/>
      </patternFill>
    </fill>
  </fills>
  <borders count="23">
    <border>
      <left style="none"/>
      <right style="none"/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1" fillId="2" borderId="1" numFmtId="0" xfId="0" applyFont="1" applyFill="1" applyBorder="1" applyAlignment="1" applyProtection="1">
      <alignment horizontal="center" vertical="center" wrapText="1"/>
    </xf>
    <xf fontId="1" fillId="2" borderId="2" numFmtId="0" xfId="0" applyFont="1" applyFill="1" applyBorder="1" applyAlignment="1" applyProtection="1">
      <alignment horizontal="center" vertical="center" wrapText="1"/>
    </xf>
    <xf fontId="1" fillId="2" borderId="3" numFmtId="0" xfId="0" applyFont="1" applyFill="1" applyBorder="1" applyAlignment="1" applyProtection="1">
      <alignment horizontal="center" vertical="center" wrapText="1"/>
    </xf>
    <xf fontId="2" fillId="2" borderId="4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2" fillId="2" borderId="6" numFmtId="0" xfId="0" applyFont="1" applyFill="1" applyBorder="1" applyAlignment="1" applyProtection="1">
      <alignment horizontal="center" vertical="center" wrapText="1"/>
    </xf>
    <xf fontId="2" fillId="2" borderId="7" numFmtId="0" xfId="0" applyFont="1" applyFill="1" applyBorder="1" applyAlignment="1" applyProtection="1">
      <alignment horizontal="center" vertical="center" wrapText="1"/>
    </xf>
    <xf fontId="2" fillId="2" borderId="8" numFmtId="0" xfId="0" applyFont="1" applyFill="1" applyBorder="1" applyAlignment="1" applyProtection="1">
      <alignment horizontal="center" vertical="center" wrapText="1"/>
    </xf>
    <xf fontId="2" fillId="2" borderId="9" numFmtId="0" xfId="0" applyFont="1" applyFill="1" applyBorder="1" applyAlignment="1" applyProtection="1">
      <alignment horizontal="center" vertical="center" wrapText="1"/>
    </xf>
    <xf fontId="2" fillId="2" borderId="10" numFmtId="0" xfId="0" applyFont="1" applyFill="1" applyBorder="1" applyAlignment="1" applyProtection="1">
      <alignment horizontal="center" vertical="center" wrapText="1"/>
    </xf>
    <xf fontId="2" fillId="2" borderId="11" numFmtId="0" xfId="0" applyFont="1" applyFill="1" applyBorder="1" applyAlignment="1" applyProtection="1">
      <alignment horizontal="center" vertical="center" wrapText="1"/>
    </xf>
    <xf fontId="2" fillId="2" borderId="12" numFmtId="0" xfId="0" applyFont="1" applyFill="1" applyBorder="1" applyAlignment="1" applyProtection="1">
      <alignment horizontal="center" vertical="center" wrapText="1"/>
    </xf>
    <xf fontId="0" fillId="0" borderId="0" numFmtId="14" xfId="0" applyNumberFormat="1"/>
    <xf fontId="3" fillId="2" borderId="13" numFmtId="0" xfId="0" applyFont="1" applyFill="1" applyBorder="1" applyAlignment="1" applyProtection="1">
      <alignment horizontal="center" vertical="center" wrapText="1"/>
    </xf>
    <xf fontId="3" fillId="2" borderId="14" numFmtId="0" xfId="0" applyFont="1" applyFill="1" applyBorder="1" applyAlignment="1" applyProtection="1">
      <alignment horizontal="center" vertical="center" wrapText="1"/>
    </xf>
    <xf fontId="3" fillId="2" borderId="15" numFmtId="0" xfId="0" applyFont="1" applyFill="1" applyBorder="1" applyAlignment="1" applyProtection="1">
      <alignment horizontal="center" vertical="center" wrapText="1"/>
    </xf>
    <xf fontId="4" fillId="3" borderId="4" numFmtId="0" xfId="0" applyFont="1" applyFill="1" applyBorder="1" applyAlignment="1" applyProtection="1">
      <alignment horizontal="center" vertical="center" wrapText="1"/>
      <protection locked="0"/>
    </xf>
    <xf fontId="4" fillId="4" borderId="5" numFmtId="14" xfId="0" applyNumberFormat="1" applyFont="1" applyFill="1" applyBorder="1" applyAlignment="1" applyProtection="1">
      <alignment horizontal="center" vertical="center" wrapText="1"/>
      <protection locked="0"/>
    </xf>
    <xf fontId="4" fillId="4" borderId="5" numFmtId="0" xfId="0" applyFont="1" applyFill="1" applyBorder="1" applyAlignment="1" applyProtection="1">
      <alignment horizontal="center" vertical="center" wrapText="1"/>
      <protection locked="0"/>
    </xf>
    <xf fontId="5" fillId="4" borderId="5" numFmtId="160" xfId="0" applyNumberFormat="1" applyFont="1" applyFill="1" applyBorder="1" applyAlignment="1" applyProtection="1">
      <alignment horizontal="center" vertical="center" wrapText="1"/>
      <protection locked="0"/>
    </xf>
    <xf fontId="4" fillId="2" borderId="5" numFmtId="0" xfId="0" applyFont="1" applyFill="1" applyBorder="1" applyAlignment="1" applyProtection="1">
      <alignment horizontal="center" vertical="center" wrapText="1"/>
      <protection locked="0"/>
    </xf>
    <xf fontId="4" fillId="3" borderId="5" numFmtId="0" xfId="0" applyFont="1" applyFill="1" applyBorder="1" applyAlignment="1" applyProtection="1">
      <alignment horizontal="center" vertical="center" wrapText="1"/>
      <protection locked="0"/>
    </xf>
    <xf fontId="4" fillId="2" borderId="9" numFmtId="0" xfId="0" applyFont="1" applyFill="1" applyBorder="1" applyAlignment="1" applyProtection="1">
      <alignment horizontal="center" vertical="center"/>
      <protection locked="0"/>
    </xf>
    <xf fontId="4" fillId="3" borderId="5" numFmtId="14" xfId="0" applyNumberFormat="1" applyFont="1" applyFill="1" applyBorder="1" applyAlignment="1" applyProtection="1">
      <alignment horizontal="center" vertical="center" wrapText="1"/>
      <protection locked="0"/>
    </xf>
    <xf fontId="5" fillId="3" borderId="5" numFmtId="160" xfId="0" applyNumberFormat="1" applyFont="1" applyFill="1" applyBorder="1" applyAlignment="1" applyProtection="1">
      <alignment horizontal="center" vertical="center" wrapText="1"/>
      <protection locked="0"/>
    </xf>
    <xf fontId="6" fillId="3" borderId="5" numFmtId="160" xfId="0" applyNumberFormat="1" applyFont="1" applyFill="1" applyBorder="1" applyAlignment="1" applyProtection="1">
      <alignment horizontal="center" vertical="center" wrapText="1"/>
      <protection locked="0"/>
    </xf>
    <xf fontId="7" fillId="3" borderId="5" numFmtId="0" xfId="0" applyFont="1" applyFill="1" applyBorder="1" applyAlignment="1" applyProtection="1">
      <alignment horizontal="center" vertical="center" wrapText="1"/>
      <protection locked="0"/>
    </xf>
    <xf fontId="4" fillId="0" borderId="5" numFmtId="0" xfId="0" applyFont="1" applyBorder="1" applyAlignment="1" applyProtection="1">
      <alignment horizontal="center" vertical="center" wrapText="1"/>
      <protection locked="0"/>
    </xf>
    <xf fontId="5" fillId="3" borderId="5" numFmtId="2" xfId="0" applyNumberFormat="1" applyFont="1" applyFill="1" applyBorder="1" applyAlignment="1" applyProtection="1">
      <alignment horizontal="center" vertical="center" wrapText="1"/>
      <protection locked="0"/>
    </xf>
    <xf fontId="4" fillId="5" borderId="4" numFmtId="0" xfId="0" applyFont="1" applyFill="1" applyBorder="1" applyAlignment="1" applyProtection="1">
      <alignment wrapText="1"/>
      <protection locked="0"/>
    </xf>
    <xf fontId="4" fillId="5" borderId="5" numFmtId="0" xfId="0" applyFont="1" applyFill="1" applyBorder="1" applyAlignment="1" applyProtection="1">
      <alignment wrapText="1"/>
      <protection locked="0"/>
    </xf>
    <xf fontId="0" fillId="5" borderId="5" numFmtId="0" xfId="0" applyFill="1" applyBorder="1" applyAlignment="1" applyProtection="1">
      <alignment horizontal="center" vertical="center" wrapText="1"/>
      <protection locked="0"/>
    </xf>
    <xf fontId="0" fillId="5" borderId="5" numFmtId="0" xfId="0" applyFill="1" applyBorder="1" applyAlignment="1" applyProtection="1">
      <alignment horizontal="center" vertical="center" wrapText="1"/>
    </xf>
    <xf fontId="0" fillId="5" borderId="9" numFmtId="0" xfId="0" applyFill="1" applyBorder="1" applyAlignment="1" applyProtection="1">
      <alignment horizontal="center" vertical="center"/>
    </xf>
    <xf fontId="4" fillId="6" borderId="16" numFmtId="0" xfId="0" applyFont="1" applyFill="1" applyBorder="1" applyAlignment="1" applyProtection="1">
      <alignment horizontal="right" wrapText="1"/>
    </xf>
    <xf fontId="4" fillId="6" borderId="11" numFmtId="0" xfId="0" applyFont="1" applyFill="1" applyBorder="1" applyAlignment="1" applyProtection="1">
      <alignment horizontal="right" wrapText="1"/>
    </xf>
    <xf fontId="4" fillId="6" borderId="12" numFmtId="0" xfId="0" applyFont="1" applyFill="1" applyBorder="1" applyAlignment="1" applyProtection="1">
      <alignment horizontal="right" wrapText="1"/>
    </xf>
    <xf fontId="2" fillId="6" borderId="5" numFmtId="0" xfId="0" applyFont="1" applyFill="1" applyBorder="1" applyAlignment="1" applyProtection="1">
      <alignment horizontal="center" vertical="center" wrapText="1"/>
    </xf>
    <xf fontId="2" fillId="6" borderId="9" numFmtId="0" xfId="0" applyFont="1" applyFill="1" applyBorder="1" applyAlignment="1" applyProtection="1">
      <alignment horizontal="center" vertical="center" wrapText="1"/>
    </xf>
    <xf fontId="4" fillId="2" borderId="17" numFmtId="0" xfId="0" applyFont="1" applyFill="1" applyBorder="1" applyAlignment="1" applyProtection="1">
      <alignment horizontal="center" vertical="center" wrapText="1"/>
    </xf>
    <xf fontId="4" fillId="2" borderId="7" numFmtId="0" xfId="0" applyFont="1" applyFill="1" applyBorder="1" applyAlignment="1" applyProtection="1">
      <alignment horizontal="center" vertical="center" wrapText="1"/>
    </xf>
    <xf fontId="4" fillId="2" borderId="8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left" vertical="center" wrapText="1"/>
    </xf>
    <xf fontId="8" fillId="2" borderId="9" numFmtId="0" xfId="0" applyFont="1" applyFill="1" applyBorder="1" applyAlignment="1" applyProtection="1">
      <alignment horizontal="center" vertical="center"/>
    </xf>
    <xf fontId="4" fillId="2" borderId="18" numFmtId="0" xfId="0" applyFont="1" applyFill="1" applyBorder="1" applyAlignment="1" applyProtection="1">
      <alignment horizontal="center" vertical="center" wrapText="1"/>
    </xf>
    <xf fontId="4" fillId="2" borderId="19" numFmtId="0" xfId="0" applyFont="1" applyFill="1" applyBorder="1" applyAlignment="1" applyProtection="1">
      <alignment horizontal="center" vertical="center" wrapText="1"/>
    </xf>
    <xf fontId="4" fillId="2" borderId="20" numFmtId="0" xfId="0" applyFont="1" applyFill="1" applyBorder="1" applyAlignment="1" applyProtection="1">
      <alignment horizontal="center" vertical="center" wrapText="1"/>
    </xf>
    <xf fontId="2" fillId="2" borderId="21" numFmtId="0" xfId="0" applyFont="1" applyFill="1" applyBorder="1" applyAlignment="1" applyProtection="1">
      <alignment horizontal="left" vertical="center" wrapText="1"/>
    </xf>
    <xf fontId="8" fillId="2" borderId="22" numFmtId="0" xfId="0" applyFont="1" applyFill="1" applyBorder="1" applyAlignment="1" applyProtection="1">
      <alignment horizontal="center" vertical="center"/>
    </xf>
    <xf fontId="4" fillId="0" borderId="0" numFmtId="0" xfId="0" applyFont="1" applyProtection="1"/>
    <xf fontId="4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1"/>
  </sheetPr>
  <sheetViews>
    <sheetView topLeftCell="A1" zoomScale="80" workbookViewId="0">
      <pane ySplit="4" topLeftCell="A5" activePane="bottomLeft" state="frozen"/>
      <selection activeCell="W9" activeCellId="0" sqref="W9"/>
    </sheetView>
  </sheetViews>
  <sheetFormatPr defaultRowHeight="14.25"/>
  <cols>
    <col customWidth="1" min="1" max="1" width="5.109375"/>
    <col customWidth="1" min="2" max="2" width="11.44140625"/>
    <col customWidth="1" min="3" max="4" width="14.88671875"/>
    <col customWidth="1" min="5" max="5" width="10"/>
    <col customWidth="1" min="6" max="6" width="11.88671875"/>
    <col customWidth="1" min="7" max="7" width="14.109375"/>
    <col customWidth="1" min="8" max="8" width="13.109375"/>
    <col customWidth="1" min="9" max="9" width="11.109375"/>
    <col customWidth="1" min="10" max="10" width="10.88671875"/>
    <col customWidth="1" min="12" max="12" width="10.33203125"/>
    <col customWidth="1" min="15" max="15" width="10.88671875"/>
    <col customWidth="1" min="18" max="18" width="10.6640625"/>
    <col bestFit="1" customWidth="1" min="20" max="20" width="10.109375"/>
  </cols>
  <sheetData>
    <row r="1" ht="4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ht="19.5" customHeight="1">
      <c r="A2" s="4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/>
      <c r="M2" s="5"/>
      <c r="N2" s="6" t="s">
        <v>9</v>
      </c>
      <c r="O2" s="7"/>
      <c r="P2" s="8"/>
      <c r="Q2" s="5" t="s">
        <v>10</v>
      </c>
      <c r="R2" s="5"/>
      <c r="S2" s="9"/>
    </row>
    <row r="3" ht="55.5" customHeight="1">
      <c r="A3" s="4"/>
      <c r="B3" s="5"/>
      <c r="C3" s="5" t="s">
        <v>11</v>
      </c>
      <c r="D3" s="5" t="s">
        <v>12</v>
      </c>
      <c r="E3" s="5" t="s">
        <v>13</v>
      </c>
      <c r="F3" s="5" t="s">
        <v>14</v>
      </c>
      <c r="G3" s="5"/>
      <c r="H3" s="5"/>
      <c r="I3" s="5"/>
      <c r="J3" s="5"/>
      <c r="K3" s="5"/>
      <c r="L3" s="5"/>
      <c r="M3" s="5"/>
      <c r="N3" s="10"/>
      <c r="O3" s="11"/>
      <c r="P3" s="12"/>
      <c r="Q3" s="5"/>
      <c r="R3" s="5"/>
      <c r="S3" s="9"/>
    </row>
    <row r="4" ht="21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 t="s">
        <v>15</v>
      </c>
      <c r="L4" s="5" t="s">
        <v>16</v>
      </c>
      <c r="M4" s="5" t="s">
        <v>17</v>
      </c>
      <c r="N4" s="5" t="s">
        <v>15</v>
      </c>
      <c r="O4" s="5" t="s">
        <v>16</v>
      </c>
      <c r="P4" s="5" t="s">
        <v>17</v>
      </c>
      <c r="Q4" s="5" t="s">
        <v>15</v>
      </c>
      <c r="R4" s="5" t="s">
        <v>16</v>
      </c>
      <c r="S4" s="9" t="s">
        <v>17</v>
      </c>
      <c r="T4" s="13"/>
    </row>
    <row r="5" ht="18" customHeight="1">
      <c r="A5" s="14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ht="16.5">
      <c r="A6" s="17">
        <v>1</v>
      </c>
      <c r="B6" s="18">
        <v>44867</v>
      </c>
      <c r="C6" s="19" t="s">
        <v>19</v>
      </c>
      <c r="D6" s="19" t="s">
        <v>20</v>
      </c>
      <c r="E6" s="19">
        <v>154</v>
      </c>
      <c r="F6" s="19">
        <v>10</v>
      </c>
      <c r="G6" s="19" t="s">
        <v>21</v>
      </c>
      <c r="H6" s="19" t="s">
        <v>22</v>
      </c>
      <c r="I6" s="19" t="s">
        <v>23</v>
      </c>
      <c r="J6" s="20">
        <v>2.2000000000000002</v>
      </c>
      <c r="K6" s="19">
        <v>270</v>
      </c>
      <c r="L6" s="19">
        <v>50</v>
      </c>
      <c r="M6" s="21">
        <f t="shared" ref="M6:M27" si="0">K6+L6</f>
        <v>320</v>
      </c>
      <c r="N6" s="22">
        <v>270</v>
      </c>
      <c r="O6" s="22">
        <v>50</v>
      </c>
      <c r="P6" s="21">
        <f t="shared" ref="P6:P27" si="1">N6+O6</f>
        <v>320</v>
      </c>
      <c r="Q6" s="21">
        <f t="shared" ref="Q6:R27" si="2">K6-N6</f>
        <v>0</v>
      </c>
      <c r="R6" s="21">
        <f t="shared" si="2"/>
        <v>0</v>
      </c>
      <c r="S6" s="23">
        <f t="shared" ref="S6:S27" si="3">Q6+R6</f>
        <v>0</v>
      </c>
    </row>
    <row r="7" ht="16.5">
      <c r="A7" s="17">
        <v>2</v>
      </c>
      <c r="B7" s="24">
        <v>45581</v>
      </c>
      <c r="C7" s="22" t="s">
        <v>19</v>
      </c>
      <c r="D7" s="22" t="s">
        <v>20</v>
      </c>
      <c r="E7" s="22">
        <v>181</v>
      </c>
      <c r="F7" s="22">
        <v>2</v>
      </c>
      <c r="G7" s="22" t="s">
        <v>21</v>
      </c>
      <c r="H7" s="22" t="s">
        <v>24</v>
      </c>
      <c r="I7" s="22" t="s">
        <v>25</v>
      </c>
      <c r="J7" s="25">
        <v>0.59999999999999998</v>
      </c>
      <c r="K7" s="22">
        <v>137</v>
      </c>
      <c r="L7" s="22">
        <v>32</v>
      </c>
      <c r="M7" s="21">
        <f t="shared" si="0"/>
        <v>169</v>
      </c>
      <c r="N7" s="22">
        <v>137</v>
      </c>
      <c r="O7" s="22">
        <v>32</v>
      </c>
      <c r="P7" s="21">
        <f t="shared" si="1"/>
        <v>169</v>
      </c>
      <c r="Q7" s="21">
        <f t="shared" si="2"/>
        <v>0</v>
      </c>
      <c r="R7" s="21">
        <f t="shared" ref="R7:R27" si="4">L7-O7</f>
        <v>0</v>
      </c>
      <c r="S7" s="23">
        <f t="shared" si="3"/>
        <v>0</v>
      </c>
    </row>
    <row r="8" ht="16.5">
      <c r="A8" s="17">
        <v>3</v>
      </c>
      <c r="B8" s="24">
        <v>45591</v>
      </c>
      <c r="C8" s="22" t="s">
        <v>19</v>
      </c>
      <c r="D8" s="22" t="s">
        <v>20</v>
      </c>
      <c r="E8" s="22">
        <v>181</v>
      </c>
      <c r="F8" s="22">
        <v>34</v>
      </c>
      <c r="G8" s="22" t="s">
        <v>21</v>
      </c>
      <c r="H8" s="22" t="s">
        <v>24</v>
      </c>
      <c r="I8" s="22" t="s">
        <v>25</v>
      </c>
      <c r="J8" s="25">
        <v>0.29999999999999999</v>
      </c>
      <c r="K8" s="22">
        <v>78</v>
      </c>
      <c r="L8" s="22">
        <v>9</v>
      </c>
      <c r="M8" s="21">
        <f t="shared" si="0"/>
        <v>87</v>
      </c>
      <c r="N8" s="22">
        <v>78</v>
      </c>
      <c r="O8" s="22">
        <v>9</v>
      </c>
      <c r="P8" s="21">
        <f t="shared" si="1"/>
        <v>87</v>
      </c>
      <c r="Q8" s="21">
        <f t="shared" si="2"/>
        <v>0</v>
      </c>
      <c r="R8" s="21">
        <f t="shared" si="4"/>
        <v>0</v>
      </c>
      <c r="S8" s="23">
        <f t="shared" si="3"/>
        <v>0</v>
      </c>
    </row>
    <row r="9" ht="16.5">
      <c r="A9" s="17">
        <v>4</v>
      </c>
      <c r="B9" s="24">
        <v>45591</v>
      </c>
      <c r="C9" s="22" t="s">
        <v>19</v>
      </c>
      <c r="D9" s="22" t="s">
        <v>20</v>
      </c>
      <c r="E9" s="22">
        <v>18</v>
      </c>
      <c r="F9" s="22">
        <v>50</v>
      </c>
      <c r="G9" s="22" t="s">
        <v>21</v>
      </c>
      <c r="H9" s="22" t="s">
        <v>24</v>
      </c>
      <c r="I9" s="22" t="s">
        <v>25</v>
      </c>
      <c r="J9" s="25">
        <v>2.2999999999999998</v>
      </c>
      <c r="K9" s="22">
        <v>301</v>
      </c>
      <c r="L9" s="22">
        <v>78</v>
      </c>
      <c r="M9" s="21">
        <f t="shared" si="0"/>
        <v>379</v>
      </c>
      <c r="N9" s="22">
        <v>301</v>
      </c>
      <c r="O9" s="22">
        <v>78</v>
      </c>
      <c r="P9" s="21">
        <f t="shared" si="1"/>
        <v>379</v>
      </c>
      <c r="Q9" s="21">
        <f t="shared" si="2"/>
        <v>0</v>
      </c>
      <c r="R9" s="21">
        <f t="shared" si="4"/>
        <v>0</v>
      </c>
      <c r="S9" s="23">
        <f t="shared" si="3"/>
        <v>0</v>
      </c>
    </row>
    <row r="10" ht="16.5">
      <c r="A10" s="17">
        <v>5</v>
      </c>
      <c r="B10" s="24">
        <v>45605</v>
      </c>
      <c r="C10" s="22" t="s">
        <v>19</v>
      </c>
      <c r="D10" s="22" t="s">
        <v>20</v>
      </c>
      <c r="E10" s="22">
        <v>160</v>
      </c>
      <c r="F10" s="22">
        <v>1</v>
      </c>
      <c r="G10" s="22" t="s">
        <v>21</v>
      </c>
      <c r="H10" s="22" t="s">
        <v>24</v>
      </c>
      <c r="I10" s="22" t="s">
        <v>26</v>
      </c>
      <c r="J10" s="25">
        <v>1.8</v>
      </c>
      <c r="K10" s="22">
        <v>340</v>
      </c>
      <c r="L10" s="22">
        <v>100</v>
      </c>
      <c r="M10" s="21">
        <f t="shared" si="0"/>
        <v>440</v>
      </c>
      <c r="N10" s="22">
        <v>340</v>
      </c>
      <c r="O10" s="22">
        <v>100</v>
      </c>
      <c r="P10" s="21">
        <f t="shared" si="1"/>
        <v>440</v>
      </c>
      <c r="Q10" s="21">
        <f t="shared" si="2"/>
        <v>0</v>
      </c>
      <c r="R10" s="21">
        <f t="shared" si="4"/>
        <v>0</v>
      </c>
      <c r="S10" s="23">
        <f t="shared" si="3"/>
        <v>0</v>
      </c>
    </row>
    <row r="11" ht="16.5">
      <c r="A11" s="17">
        <v>6</v>
      </c>
      <c r="B11" s="24">
        <v>45615</v>
      </c>
      <c r="C11" s="22" t="s">
        <v>19</v>
      </c>
      <c r="D11" s="22" t="s">
        <v>20</v>
      </c>
      <c r="E11" s="22">
        <v>160</v>
      </c>
      <c r="F11" s="22">
        <v>4</v>
      </c>
      <c r="G11" s="22" t="s">
        <v>21</v>
      </c>
      <c r="H11" s="22" t="s">
        <v>22</v>
      </c>
      <c r="I11" s="22" t="s">
        <v>23</v>
      </c>
      <c r="J11" s="25">
        <v>1.7</v>
      </c>
      <c r="K11" s="22">
        <v>249</v>
      </c>
      <c r="L11" s="22">
        <v>55</v>
      </c>
      <c r="M11" s="21">
        <f t="shared" ref="M11:M12" si="5">K11+L11</f>
        <v>304</v>
      </c>
      <c r="N11" s="22">
        <v>49</v>
      </c>
      <c r="O11" s="22">
        <v>6</v>
      </c>
      <c r="P11" s="21">
        <f t="shared" ref="P11:P12" si="6">N11+O11</f>
        <v>55</v>
      </c>
      <c r="Q11" s="21">
        <f t="shared" ref="Q11:Q12" si="7">K11-N11</f>
        <v>200</v>
      </c>
      <c r="R11" s="21">
        <f t="shared" ref="R11:R12" si="8">L11-O11</f>
        <v>49</v>
      </c>
      <c r="S11" s="23">
        <f t="shared" ref="S11:S12" si="9">Q11+R11</f>
        <v>249</v>
      </c>
    </row>
    <row r="12" ht="16.5">
      <c r="A12" s="17">
        <v>7</v>
      </c>
      <c r="B12" s="24">
        <v>45617</v>
      </c>
      <c r="C12" s="22" t="s">
        <v>19</v>
      </c>
      <c r="D12" s="22" t="s">
        <v>20</v>
      </c>
      <c r="E12" s="22">
        <v>181</v>
      </c>
      <c r="F12" s="22">
        <v>1</v>
      </c>
      <c r="G12" s="22" t="s">
        <v>21</v>
      </c>
      <c r="H12" s="22" t="s">
        <v>22</v>
      </c>
      <c r="I12" s="22" t="s">
        <v>23</v>
      </c>
      <c r="J12" s="25">
        <v>1.5</v>
      </c>
      <c r="K12" s="22">
        <v>365</v>
      </c>
      <c r="L12" s="22">
        <v>139</v>
      </c>
      <c r="M12" s="21">
        <f t="shared" si="5"/>
        <v>504</v>
      </c>
      <c r="N12" s="22"/>
      <c r="O12" s="22"/>
      <c r="P12" s="21">
        <f t="shared" si="6"/>
        <v>0</v>
      </c>
      <c r="Q12" s="21">
        <f t="shared" si="7"/>
        <v>365</v>
      </c>
      <c r="R12" s="21">
        <f t="shared" si="8"/>
        <v>139</v>
      </c>
      <c r="S12" s="23">
        <f t="shared" si="9"/>
        <v>504</v>
      </c>
    </row>
    <row r="13" ht="16.5">
      <c r="A13" s="17">
        <v>8</v>
      </c>
      <c r="B13" s="24">
        <v>45604</v>
      </c>
      <c r="C13" s="22" t="s">
        <v>19</v>
      </c>
      <c r="D13" s="22" t="s">
        <v>27</v>
      </c>
      <c r="E13" s="22">
        <v>37</v>
      </c>
      <c r="F13" s="22">
        <v>27</v>
      </c>
      <c r="G13" s="22" t="s">
        <v>21</v>
      </c>
      <c r="H13" s="22" t="s">
        <v>24</v>
      </c>
      <c r="I13" s="22" t="s">
        <v>25</v>
      </c>
      <c r="J13" s="26">
        <v>4.2000000000000002</v>
      </c>
      <c r="K13" s="27">
        <v>996</v>
      </c>
      <c r="L13" s="27">
        <v>139</v>
      </c>
      <c r="M13" s="21">
        <f t="shared" si="0"/>
        <v>1135</v>
      </c>
      <c r="N13" s="28">
        <v>996</v>
      </c>
      <c r="O13" s="28">
        <v>139</v>
      </c>
      <c r="P13" s="21">
        <f t="shared" si="1"/>
        <v>1135</v>
      </c>
      <c r="Q13" s="21">
        <f t="shared" si="2"/>
        <v>0</v>
      </c>
      <c r="R13" s="21">
        <f t="shared" si="4"/>
        <v>0</v>
      </c>
      <c r="S13" s="23">
        <f t="shared" si="3"/>
        <v>0</v>
      </c>
    </row>
    <row r="14" ht="16.5">
      <c r="A14" s="17">
        <v>9</v>
      </c>
      <c r="B14" s="24">
        <v>45613</v>
      </c>
      <c r="C14" s="22" t="s">
        <v>19</v>
      </c>
      <c r="D14" s="22" t="s">
        <v>27</v>
      </c>
      <c r="E14" s="22">
        <v>158</v>
      </c>
      <c r="F14" s="22">
        <v>16</v>
      </c>
      <c r="G14" s="22" t="s">
        <v>21</v>
      </c>
      <c r="H14" s="22" t="s">
        <v>22</v>
      </c>
      <c r="I14" s="22" t="s">
        <v>23</v>
      </c>
      <c r="J14" s="26">
        <v>2</v>
      </c>
      <c r="K14" s="27">
        <v>112</v>
      </c>
      <c r="L14" s="27">
        <v>87</v>
      </c>
      <c r="M14" s="21">
        <f t="shared" si="0"/>
        <v>199</v>
      </c>
      <c r="N14" s="28">
        <v>112</v>
      </c>
      <c r="O14" s="28">
        <v>87</v>
      </c>
      <c r="P14" s="21">
        <f t="shared" si="1"/>
        <v>199</v>
      </c>
      <c r="Q14" s="21">
        <f t="shared" si="2"/>
        <v>0</v>
      </c>
      <c r="R14" s="21">
        <f t="shared" si="4"/>
        <v>0</v>
      </c>
      <c r="S14" s="23">
        <f t="shared" si="3"/>
        <v>0</v>
      </c>
    </row>
    <row r="15" ht="16.5">
      <c r="A15" s="17">
        <v>10</v>
      </c>
      <c r="B15" s="24">
        <v>45585</v>
      </c>
      <c r="C15" s="22" t="s">
        <v>19</v>
      </c>
      <c r="D15" s="22" t="s">
        <v>27</v>
      </c>
      <c r="E15" s="22">
        <v>89</v>
      </c>
      <c r="F15" s="22">
        <v>23</v>
      </c>
      <c r="G15" s="22" t="s">
        <v>21</v>
      </c>
      <c r="H15" s="22" t="s">
        <v>24</v>
      </c>
      <c r="I15" s="22" t="s">
        <v>26</v>
      </c>
      <c r="J15" s="26">
        <v>3.7999999999999998</v>
      </c>
      <c r="K15" s="27">
        <v>483</v>
      </c>
      <c r="L15" s="27">
        <v>182</v>
      </c>
      <c r="M15" s="21">
        <f t="shared" si="0"/>
        <v>665</v>
      </c>
      <c r="N15" s="28">
        <v>146</v>
      </c>
      <c r="O15" s="28">
        <v>77</v>
      </c>
      <c r="P15" s="21">
        <f t="shared" si="1"/>
        <v>223</v>
      </c>
      <c r="Q15" s="21">
        <f t="shared" si="2"/>
        <v>337</v>
      </c>
      <c r="R15" s="21">
        <f t="shared" si="4"/>
        <v>105</v>
      </c>
      <c r="S15" s="23">
        <f t="shared" si="3"/>
        <v>442</v>
      </c>
    </row>
    <row r="16" ht="16.5">
      <c r="A16" s="17">
        <v>11</v>
      </c>
      <c r="B16" s="24">
        <v>45580</v>
      </c>
      <c r="C16" s="22" t="s">
        <v>19</v>
      </c>
      <c r="D16" s="22" t="s">
        <v>28</v>
      </c>
      <c r="E16" s="22">
        <v>56</v>
      </c>
      <c r="F16" s="22">
        <v>11</v>
      </c>
      <c r="G16" s="22" t="s">
        <v>21</v>
      </c>
      <c r="H16" s="22" t="s">
        <v>24</v>
      </c>
      <c r="I16" s="22" t="s">
        <v>26</v>
      </c>
      <c r="J16" s="25">
        <v>0.69999999999999996</v>
      </c>
      <c r="K16" s="22">
        <v>187</v>
      </c>
      <c r="L16" s="22">
        <v>31</v>
      </c>
      <c r="M16" s="21">
        <f t="shared" ref="M16:M23" si="10">K16+L16</f>
        <v>218</v>
      </c>
      <c r="N16" s="28">
        <v>187</v>
      </c>
      <c r="O16" s="28">
        <v>31</v>
      </c>
      <c r="P16" s="21">
        <f t="shared" ref="P16:P23" si="11">N16+O16</f>
        <v>218</v>
      </c>
      <c r="Q16" s="21">
        <f t="shared" ref="Q16:Q23" si="12">K16-N16</f>
        <v>0</v>
      </c>
      <c r="R16" s="21">
        <f t="shared" ref="R16:R23" si="13">L16-O16</f>
        <v>0</v>
      </c>
      <c r="S16" s="23">
        <f t="shared" ref="S16:S23" si="14">Q16+R16</f>
        <v>0</v>
      </c>
    </row>
    <row r="17" ht="16.5">
      <c r="A17" s="17">
        <v>12</v>
      </c>
      <c r="B17" s="24">
        <v>45575</v>
      </c>
      <c r="C17" s="22" t="s">
        <v>19</v>
      </c>
      <c r="D17" s="22" t="s">
        <v>28</v>
      </c>
      <c r="E17" s="22">
        <v>45</v>
      </c>
      <c r="F17" s="22">
        <v>54</v>
      </c>
      <c r="G17" s="22" t="s">
        <v>21</v>
      </c>
      <c r="H17" s="22" t="s">
        <v>24</v>
      </c>
      <c r="I17" s="22" t="s">
        <v>26</v>
      </c>
      <c r="J17" s="25">
        <v>2.8999999999999999</v>
      </c>
      <c r="K17" s="22">
        <v>979</v>
      </c>
      <c r="L17" s="22">
        <v>186</v>
      </c>
      <c r="M17" s="21">
        <f t="shared" si="10"/>
        <v>1165</v>
      </c>
      <c r="N17" s="28">
        <v>979</v>
      </c>
      <c r="O17" s="28">
        <v>186</v>
      </c>
      <c r="P17" s="21">
        <f t="shared" si="11"/>
        <v>1165</v>
      </c>
      <c r="Q17" s="21">
        <f t="shared" si="12"/>
        <v>0</v>
      </c>
      <c r="R17" s="21">
        <f t="shared" si="13"/>
        <v>0</v>
      </c>
      <c r="S17" s="23">
        <f t="shared" si="14"/>
        <v>0</v>
      </c>
    </row>
    <row r="18" ht="16.5">
      <c r="A18" s="17">
        <v>13</v>
      </c>
      <c r="B18" s="18">
        <v>45361</v>
      </c>
      <c r="C18" s="19" t="s">
        <v>19</v>
      </c>
      <c r="D18" s="19" t="s">
        <v>28</v>
      </c>
      <c r="E18" s="19">
        <v>16</v>
      </c>
      <c r="F18" s="19">
        <v>34</v>
      </c>
      <c r="G18" s="19" t="s">
        <v>21</v>
      </c>
      <c r="H18" s="19" t="s">
        <v>24</v>
      </c>
      <c r="I18" s="19" t="s">
        <v>26</v>
      </c>
      <c r="J18" s="20">
        <v>0.80000000000000004</v>
      </c>
      <c r="K18" s="19">
        <v>133</v>
      </c>
      <c r="L18" s="19">
        <v>25</v>
      </c>
      <c r="M18" s="21">
        <f t="shared" si="10"/>
        <v>158</v>
      </c>
      <c r="N18" s="28"/>
      <c r="O18" s="28"/>
      <c r="P18" s="21">
        <f t="shared" si="11"/>
        <v>0</v>
      </c>
      <c r="Q18" s="21">
        <f t="shared" si="12"/>
        <v>133</v>
      </c>
      <c r="R18" s="21">
        <f t="shared" si="13"/>
        <v>25</v>
      </c>
      <c r="S18" s="23">
        <f t="shared" si="14"/>
        <v>158</v>
      </c>
    </row>
    <row r="19" ht="16.5">
      <c r="A19" s="17">
        <v>14</v>
      </c>
      <c r="B19" s="18">
        <v>45273</v>
      </c>
      <c r="C19" s="19" t="s">
        <v>19</v>
      </c>
      <c r="D19" s="19" t="s">
        <v>28</v>
      </c>
      <c r="E19" s="19">
        <v>54</v>
      </c>
      <c r="F19" s="19">
        <v>17</v>
      </c>
      <c r="G19" s="19" t="s">
        <v>21</v>
      </c>
      <c r="H19" s="19" t="s">
        <v>22</v>
      </c>
      <c r="I19" s="19" t="s">
        <v>23</v>
      </c>
      <c r="J19" s="20">
        <v>2.1499999999999999</v>
      </c>
      <c r="K19" s="19">
        <v>452</v>
      </c>
      <c r="L19" s="19">
        <v>139</v>
      </c>
      <c r="M19" s="21">
        <f t="shared" si="10"/>
        <v>591</v>
      </c>
      <c r="N19" s="28">
        <v>214</v>
      </c>
      <c r="O19" s="28">
        <v>55</v>
      </c>
      <c r="P19" s="21">
        <f t="shared" si="11"/>
        <v>269</v>
      </c>
      <c r="Q19" s="21">
        <f t="shared" si="12"/>
        <v>238</v>
      </c>
      <c r="R19" s="21">
        <f t="shared" si="13"/>
        <v>84</v>
      </c>
      <c r="S19" s="23">
        <f t="shared" si="14"/>
        <v>322</v>
      </c>
    </row>
    <row r="20" ht="16.5">
      <c r="A20" s="17">
        <v>15</v>
      </c>
      <c r="B20" s="24">
        <v>45582</v>
      </c>
      <c r="C20" s="22" t="s">
        <v>19</v>
      </c>
      <c r="D20" s="22" t="s">
        <v>28</v>
      </c>
      <c r="E20" s="22">
        <v>92</v>
      </c>
      <c r="F20" s="22">
        <v>34</v>
      </c>
      <c r="G20" s="22" t="s">
        <v>21</v>
      </c>
      <c r="H20" s="22" t="s">
        <v>22</v>
      </c>
      <c r="I20" s="22" t="s">
        <v>23</v>
      </c>
      <c r="J20" s="25">
        <v>2</v>
      </c>
      <c r="K20" s="22">
        <v>516</v>
      </c>
      <c r="L20" s="22">
        <v>156</v>
      </c>
      <c r="M20" s="21">
        <f t="shared" si="10"/>
        <v>672</v>
      </c>
      <c r="N20" s="28"/>
      <c r="O20" s="28"/>
      <c r="P20" s="21">
        <f t="shared" si="11"/>
        <v>0</v>
      </c>
      <c r="Q20" s="21">
        <f t="shared" si="12"/>
        <v>516</v>
      </c>
      <c r="R20" s="21">
        <f t="shared" si="13"/>
        <v>156</v>
      </c>
      <c r="S20" s="23">
        <f t="shared" si="14"/>
        <v>672</v>
      </c>
    </row>
    <row r="21" ht="16.5">
      <c r="A21" s="17">
        <v>16</v>
      </c>
      <c r="B21" s="24">
        <v>45576</v>
      </c>
      <c r="C21" s="22" t="s">
        <v>19</v>
      </c>
      <c r="D21" s="22" t="s">
        <v>28</v>
      </c>
      <c r="E21" s="22">
        <v>127</v>
      </c>
      <c r="F21" s="22">
        <v>4</v>
      </c>
      <c r="G21" s="22" t="s">
        <v>21</v>
      </c>
      <c r="H21" s="22" t="s">
        <v>22</v>
      </c>
      <c r="I21" s="22" t="s">
        <v>23</v>
      </c>
      <c r="J21" s="25">
        <v>2.2000000000000002</v>
      </c>
      <c r="K21" s="22">
        <v>845</v>
      </c>
      <c r="L21" s="22">
        <v>140</v>
      </c>
      <c r="M21" s="21">
        <f t="shared" si="10"/>
        <v>985</v>
      </c>
      <c r="N21" s="28">
        <v>283</v>
      </c>
      <c r="O21" s="28">
        <v>59</v>
      </c>
      <c r="P21" s="21">
        <f t="shared" si="11"/>
        <v>342</v>
      </c>
      <c r="Q21" s="21">
        <f t="shared" si="12"/>
        <v>562</v>
      </c>
      <c r="R21" s="21">
        <f t="shared" si="13"/>
        <v>81</v>
      </c>
      <c r="S21" s="23">
        <f t="shared" si="14"/>
        <v>643</v>
      </c>
    </row>
    <row r="22" ht="16.5">
      <c r="A22" s="17">
        <v>17</v>
      </c>
      <c r="B22" s="24">
        <v>45573</v>
      </c>
      <c r="C22" s="22" t="s">
        <v>19</v>
      </c>
      <c r="D22" s="22" t="s">
        <v>28</v>
      </c>
      <c r="E22" s="22">
        <v>166</v>
      </c>
      <c r="F22" s="22">
        <v>9</v>
      </c>
      <c r="G22" s="22" t="s">
        <v>21</v>
      </c>
      <c r="H22" s="22" t="s">
        <v>22</v>
      </c>
      <c r="I22" s="22" t="s">
        <v>23</v>
      </c>
      <c r="J22" s="25">
        <v>2</v>
      </c>
      <c r="K22" s="22">
        <v>368</v>
      </c>
      <c r="L22" s="22">
        <v>74</v>
      </c>
      <c r="M22" s="21">
        <f t="shared" si="10"/>
        <v>442</v>
      </c>
      <c r="N22" s="28"/>
      <c r="O22" s="28"/>
      <c r="P22" s="21">
        <f t="shared" si="11"/>
        <v>0</v>
      </c>
      <c r="Q22" s="21">
        <f t="shared" si="12"/>
        <v>368</v>
      </c>
      <c r="R22" s="21">
        <f t="shared" si="13"/>
        <v>74</v>
      </c>
      <c r="S22" s="23">
        <f t="shared" si="14"/>
        <v>442</v>
      </c>
    </row>
    <row r="23" ht="16.5">
      <c r="A23" s="17">
        <v>18</v>
      </c>
      <c r="B23" s="24">
        <v>45573</v>
      </c>
      <c r="C23" s="22" t="s">
        <v>19</v>
      </c>
      <c r="D23" s="22" t="s">
        <v>28</v>
      </c>
      <c r="E23" s="22">
        <v>12</v>
      </c>
      <c r="F23" s="22">
        <v>3</v>
      </c>
      <c r="G23" s="22" t="s">
        <v>21</v>
      </c>
      <c r="H23" s="22" t="s">
        <v>22</v>
      </c>
      <c r="I23" s="22" t="s">
        <v>29</v>
      </c>
      <c r="J23" s="25">
        <v>1.5</v>
      </c>
      <c r="K23" s="22">
        <v>436</v>
      </c>
      <c r="L23" s="22">
        <v>93</v>
      </c>
      <c r="M23" s="21">
        <f t="shared" si="10"/>
        <v>529</v>
      </c>
      <c r="N23" s="28">
        <v>226</v>
      </c>
      <c r="O23" s="28">
        <v>33</v>
      </c>
      <c r="P23" s="21">
        <f t="shared" si="11"/>
        <v>259</v>
      </c>
      <c r="Q23" s="21">
        <f t="shared" si="12"/>
        <v>210</v>
      </c>
      <c r="R23" s="21">
        <f t="shared" si="13"/>
        <v>60</v>
      </c>
      <c r="S23" s="23">
        <f t="shared" si="14"/>
        <v>270</v>
      </c>
    </row>
    <row r="24" ht="16.5">
      <c r="A24" s="17">
        <v>19</v>
      </c>
      <c r="B24" s="18">
        <v>45268</v>
      </c>
      <c r="C24" s="19" t="s">
        <v>19</v>
      </c>
      <c r="D24" s="19" t="s">
        <v>30</v>
      </c>
      <c r="E24" s="19">
        <v>25</v>
      </c>
      <c r="F24" s="19">
        <v>12</v>
      </c>
      <c r="G24" s="19" t="s">
        <v>21</v>
      </c>
      <c r="H24" s="19" t="s">
        <v>22</v>
      </c>
      <c r="I24" s="19" t="s">
        <v>23</v>
      </c>
      <c r="J24" s="20">
        <v>1.3</v>
      </c>
      <c r="K24" s="19">
        <v>138</v>
      </c>
      <c r="L24" s="19">
        <v>82</v>
      </c>
      <c r="M24" s="21">
        <f t="shared" si="0"/>
        <v>220</v>
      </c>
      <c r="N24" s="28">
        <v>138</v>
      </c>
      <c r="O24" s="28">
        <v>82</v>
      </c>
      <c r="P24" s="21">
        <f t="shared" si="1"/>
        <v>220</v>
      </c>
      <c r="Q24" s="21">
        <f t="shared" si="2"/>
        <v>0</v>
      </c>
      <c r="R24" s="21">
        <f t="shared" si="4"/>
        <v>0</v>
      </c>
      <c r="S24" s="23">
        <f t="shared" si="3"/>
        <v>0</v>
      </c>
    </row>
    <row r="25" ht="16.5">
      <c r="A25" s="17">
        <v>20</v>
      </c>
      <c r="B25" s="24">
        <v>45581</v>
      </c>
      <c r="C25" s="22" t="s">
        <v>19</v>
      </c>
      <c r="D25" s="22" t="s">
        <v>30</v>
      </c>
      <c r="E25" s="22">
        <v>135</v>
      </c>
      <c r="F25" s="22">
        <v>29.309999999999999</v>
      </c>
      <c r="G25" s="22" t="s">
        <v>21</v>
      </c>
      <c r="H25" s="22" t="s">
        <v>22</v>
      </c>
      <c r="I25" s="22" t="s">
        <v>23</v>
      </c>
      <c r="J25" s="25">
        <v>2.2999999999999998</v>
      </c>
      <c r="K25" s="22">
        <v>303</v>
      </c>
      <c r="L25" s="22">
        <v>111</v>
      </c>
      <c r="M25" s="21">
        <f>K25+L25</f>
        <v>414</v>
      </c>
      <c r="N25" s="28">
        <v>303</v>
      </c>
      <c r="O25" s="28">
        <v>111</v>
      </c>
      <c r="P25" s="21">
        <f>N25+O25</f>
        <v>414</v>
      </c>
      <c r="Q25" s="21">
        <f>K25-N25</f>
        <v>0</v>
      </c>
      <c r="R25" s="21">
        <f>L25-O25</f>
        <v>0</v>
      </c>
      <c r="S25" s="23">
        <f>Q25+R25</f>
        <v>0</v>
      </c>
    </row>
    <row r="26" ht="16.5">
      <c r="A26" s="17">
        <v>21</v>
      </c>
      <c r="B26" s="24">
        <v>45622</v>
      </c>
      <c r="C26" s="22" t="s">
        <v>19</v>
      </c>
      <c r="D26" s="22" t="s">
        <v>30</v>
      </c>
      <c r="E26" s="22">
        <v>135</v>
      </c>
      <c r="F26" s="22">
        <v>34</v>
      </c>
      <c r="G26" s="22" t="s">
        <v>21</v>
      </c>
      <c r="H26" s="22" t="s">
        <v>24</v>
      </c>
      <c r="I26" s="22" t="s">
        <v>26</v>
      </c>
      <c r="J26" s="25">
        <v>4.2999999999999998</v>
      </c>
      <c r="K26" s="22">
        <v>517</v>
      </c>
      <c r="L26" s="22">
        <v>301</v>
      </c>
      <c r="M26" s="21">
        <f t="shared" si="0"/>
        <v>818</v>
      </c>
      <c r="N26" s="28">
        <v>432</v>
      </c>
      <c r="O26" s="28">
        <v>252</v>
      </c>
      <c r="P26" s="21">
        <f t="shared" si="1"/>
        <v>684</v>
      </c>
      <c r="Q26" s="21">
        <f t="shared" si="2"/>
        <v>85</v>
      </c>
      <c r="R26" s="21">
        <f t="shared" si="4"/>
        <v>49</v>
      </c>
      <c r="S26" s="23">
        <f t="shared" si="3"/>
        <v>134</v>
      </c>
    </row>
    <row r="27" ht="16.5">
      <c r="A27" s="17">
        <v>22</v>
      </c>
      <c r="B27" s="24">
        <v>45619</v>
      </c>
      <c r="C27" s="22" t="s">
        <v>19</v>
      </c>
      <c r="D27" s="22" t="s">
        <v>31</v>
      </c>
      <c r="E27" s="22">
        <v>203</v>
      </c>
      <c r="F27" s="22">
        <v>17</v>
      </c>
      <c r="G27" s="22" t="s">
        <v>21</v>
      </c>
      <c r="H27" s="22" t="s">
        <v>24</v>
      </c>
      <c r="I27" s="22" t="s">
        <v>26</v>
      </c>
      <c r="J27" s="25">
        <v>3.7999999999999998</v>
      </c>
      <c r="K27" s="22">
        <v>384</v>
      </c>
      <c r="L27" s="22">
        <v>164</v>
      </c>
      <c r="M27" s="21">
        <f t="shared" si="0"/>
        <v>548</v>
      </c>
      <c r="N27" s="28">
        <v>330</v>
      </c>
      <c r="O27" s="28">
        <v>90</v>
      </c>
      <c r="P27" s="21">
        <f t="shared" si="1"/>
        <v>420</v>
      </c>
      <c r="Q27" s="21">
        <f t="shared" si="2"/>
        <v>54</v>
      </c>
      <c r="R27" s="21">
        <f t="shared" si="4"/>
        <v>74</v>
      </c>
      <c r="S27" s="23">
        <f t="shared" si="3"/>
        <v>128</v>
      </c>
    </row>
    <row r="28" ht="16.5">
      <c r="A28" s="17">
        <v>23</v>
      </c>
      <c r="B28" s="24">
        <v>45616</v>
      </c>
      <c r="C28" s="22" t="s">
        <v>19</v>
      </c>
      <c r="D28" s="22" t="s">
        <v>31</v>
      </c>
      <c r="E28" s="22">
        <v>216</v>
      </c>
      <c r="F28" s="22">
        <v>14</v>
      </c>
      <c r="G28" s="22" t="s">
        <v>21</v>
      </c>
      <c r="H28" s="22" t="s">
        <v>24</v>
      </c>
      <c r="I28" s="22" t="s">
        <v>26</v>
      </c>
      <c r="J28" s="25">
        <v>3.7999999999999998</v>
      </c>
      <c r="K28" s="22">
        <v>576</v>
      </c>
      <c r="L28" s="22">
        <v>147</v>
      </c>
      <c r="M28" s="21">
        <f t="shared" ref="M28:M31" si="15">K28+L28</f>
        <v>723</v>
      </c>
      <c r="N28" s="28">
        <v>576</v>
      </c>
      <c r="O28" s="28">
        <v>147</v>
      </c>
      <c r="P28" s="21">
        <f t="shared" ref="P28:P31" si="16">N28+O28</f>
        <v>723</v>
      </c>
      <c r="Q28" s="21">
        <f t="shared" ref="Q28:Q31" si="17">K28-N28</f>
        <v>0</v>
      </c>
      <c r="R28" s="21">
        <f t="shared" ref="R28:R31" si="18">L28-O28</f>
        <v>0</v>
      </c>
      <c r="S28" s="23">
        <f t="shared" ref="S28:S31" si="19">Q28+R28</f>
        <v>0</v>
      </c>
    </row>
    <row r="29" ht="16.5">
      <c r="A29" s="17">
        <v>24</v>
      </c>
      <c r="B29" s="24">
        <v>45616</v>
      </c>
      <c r="C29" s="22" t="s">
        <v>19</v>
      </c>
      <c r="D29" s="22" t="s">
        <v>31</v>
      </c>
      <c r="E29" s="22">
        <v>216</v>
      </c>
      <c r="F29" s="22">
        <v>11</v>
      </c>
      <c r="G29" s="22" t="s">
        <v>21</v>
      </c>
      <c r="H29" s="22" t="s">
        <v>24</v>
      </c>
      <c r="I29" s="22" t="s">
        <v>26</v>
      </c>
      <c r="J29" s="25">
        <v>5.5</v>
      </c>
      <c r="K29" s="22">
        <v>812</v>
      </c>
      <c r="L29" s="22">
        <v>304</v>
      </c>
      <c r="M29" s="21">
        <f t="shared" si="15"/>
        <v>1116</v>
      </c>
      <c r="N29" s="28">
        <v>300</v>
      </c>
      <c r="O29" s="28">
        <v>95</v>
      </c>
      <c r="P29" s="21">
        <f t="shared" si="16"/>
        <v>395</v>
      </c>
      <c r="Q29" s="21">
        <f t="shared" si="17"/>
        <v>512</v>
      </c>
      <c r="R29" s="21">
        <f t="shared" si="18"/>
        <v>209</v>
      </c>
      <c r="S29" s="23">
        <f t="shared" si="19"/>
        <v>721</v>
      </c>
    </row>
    <row r="30" ht="16.5">
      <c r="A30" s="17">
        <v>25</v>
      </c>
      <c r="B30" s="18">
        <v>45246</v>
      </c>
      <c r="C30" s="19" t="s">
        <v>19</v>
      </c>
      <c r="D30" s="19" t="s">
        <v>31</v>
      </c>
      <c r="E30" s="19">
        <v>216</v>
      </c>
      <c r="F30" s="19">
        <v>6</v>
      </c>
      <c r="G30" s="19" t="s">
        <v>21</v>
      </c>
      <c r="H30" s="19" t="s">
        <v>22</v>
      </c>
      <c r="I30" s="19" t="s">
        <v>29</v>
      </c>
      <c r="J30" s="20">
        <v>5.0999999999999996</v>
      </c>
      <c r="K30" s="19">
        <v>578</v>
      </c>
      <c r="L30" s="19">
        <v>389</v>
      </c>
      <c r="M30" s="21">
        <f t="shared" si="15"/>
        <v>967</v>
      </c>
      <c r="N30" s="28">
        <v>15</v>
      </c>
      <c r="O30" s="28">
        <v>5</v>
      </c>
      <c r="P30" s="21">
        <f t="shared" si="16"/>
        <v>20</v>
      </c>
      <c r="Q30" s="21">
        <f t="shared" si="17"/>
        <v>563</v>
      </c>
      <c r="R30" s="21">
        <f t="shared" si="18"/>
        <v>384</v>
      </c>
      <c r="S30" s="23">
        <f t="shared" si="19"/>
        <v>947</v>
      </c>
    </row>
    <row r="31" ht="16.5" hidden="1">
      <c r="A31" s="17">
        <v>26</v>
      </c>
      <c r="B31" s="24"/>
      <c r="C31" s="22"/>
      <c r="D31" s="22"/>
      <c r="E31" s="22"/>
      <c r="F31" s="22"/>
      <c r="G31" s="22"/>
      <c r="H31" s="22"/>
      <c r="I31" s="22"/>
      <c r="J31" s="29"/>
      <c r="K31" s="22"/>
      <c r="L31" s="22"/>
      <c r="M31" s="21">
        <f t="shared" si="15"/>
        <v>0</v>
      </c>
      <c r="N31" s="28"/>
      <c r="O31" s="28"/>
      <c r="P31" s="21">
        <f t="shared" si="16"/>
        <v>0</v>
      </c>
      <c r="Q31" s="21">
        <f t="shared" si="17"/>
        <v>0</v>
      </c>
      <c r="R31" s="21">
        <f t="shared" si="18"/>
        <v>0</v>
      </c>
      <c r="S31" s="23">
        <f t="shared" si="19"/>
        <v>0</v>
      </c>
    </row>
    <row r="32" ht="1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3"/>
      <c r="N32" s="32"/>
      <c r="O32" s="32"/>
      <c r="P32" s="33"/>
      <c r="Q32" s="33"/>
      <c r="R32" s="33"/>
      <c r="S32" s="34"/>
    </row>
    <row r="33" ht="15">
      <c r="A33" s="35" t="s">
        <v>32</v>
      </c>
      <c r="B33" s="36"/>
      <c r="C33" s="36"/>
      <c r="D33" s="36"/>
      <c r="E33" s="36"/>
      <c r="F33" s="36"/>
      <c r="G33" s="36"/>
      <c r="H33" s="36"/>
      <c r="I33" s="36"/>
      <c r="J33" s="37"/>
      <c r="K33" s="38">
        <f t="shared" ref="K33:S33" si="20">SUM(K6:K32)</f>
        <v>10555</v>
      </c>
      <c r="L33" s="38">
        <f t="shared" si="20"/>
        <v>3213</v>
      </c>
      <c r="M33" s="38">
        <f t="shared" si="20"/>
        <v>13768</v>
      </c>
      <c r="N33" s="38">
        <f t="shared" si="20"/>
        <v>6412</v>
      </c>
      <c r="O33" s="38">
        <f t="shared" si="20"/>
        <v>1724</v>
      </c>
      <c r="P33" s="38">
        <f t="shared" si="20"/>
        <v>8136</v>
      </c>
      <c r="Q33" s="38">
        <f t="shared" si="20"/>
        <v>4143</v>
      </c>
      <c r="R33" s="38">
        <f t="shared" si="20"/>
        <v>1489</v>
      </c>
      <c r="S33" s="39">
        <f t="shared" si="20"/>
        <v>5632</v>
      </c>
    </row>
    <row r="34" ht="32.25" customHeight="1">
      <c r="A34" s="40"/>
      <c r="B34" s="41"/>
      <c r="C34" s="41"/>
      <c r="D34" s="41"/>
      <c r="E34" s="41"/>
      <c r="F34" s="41"/>
      <c r="G34" s="41"/>
      <c r="H34" s="42"/>
      <c r="I34" s="43" t="s">
        <v>33</v>
      </c>
      <c r="J34" s="43"/>
      <c r="K34" s="43"/>
      <c r="L34" s="43"/>
      <c r="M34" s="43"/>
      <c r="N34" s="43"/>
      <c r="O34" s="43"/>
      <c r="P34" s="43"/>
      <c r="Q34" s="43"/>
      <c r="R34" s="43"/>
      <c r="S34" s="44">
        <v>10000</v>
      </c>
    </row>
    <row r="35" ht="17.25">
      <c r="A35" s="45"/>
      <c r="B35" s="46"/>
      <c r="C35" s="46"/>
      <c r="D35" s="46"/>
      <c r="E35" s="46"/>
      <c r="F35" s="46"/>
      <c r="G35" s="46"/>
      <c r="H35" s="47"/>
      <c r="I35" s="48" t="s">
        <v>34</v>
      </c>
      <c r="J35" s="48"/>
      <c r="K35" s="48"/>
      <c r="L35" s="48"/>
      <c r="M35" s="48"/>
      <c r="N35" s="48"/>
      <c r="O35" s="48"/>
      <c r="P35" s="48"/>
      <c r="Q35" s="48"/>
      <c r="R35" s="48"/>
      <c r="S35" s="49">
        <f>S34-P33</f>
        <v>1864</v>
      </c>
    </row>
    <row r="37" hidden="1"/>
    <row r="38" hidden="1"/>
    <row r="39" hidden="1"/>
    <row r="40" ht="15.6" hidden="1">
      <c r="B40" s="50" t="s">
        <v>21</v>
      </c>
      <c r="C40" s="50" t="s">
        <v>24</v>
      </c>
      <c r="D40" s="50" t="s">
        <v>26</v>
      </c>
      <c r="E40" s="50" t="s">
        <v>19</v>
      </c>
      <c r="F40" s="50" t="s">
        <v>31</v>
      </c>
    </row>
    <row r="41" ht="15.6" hidden="1">
      <c r="B41" s="50" t="s">
        <v>35</v>
      </c>
      <c r="C41" s="50" t="s">
        <v>22</v>
      </c>
      <c r="D41" s="50" t="s">
        <v>25</v>
      </c>
      <c r="E41" s="50"/>
      <c r="F41" s="50" t="s">
        <v>28</v>
      </c>
    </row>
    <row r="42" ht="15.6" hidden="1">
      <c r="B42" s="50"/>
      <c r="C42" s="50"/>
      <c r="D42" s="50" t="s">
        <v>36</v>
      </c>
      <c r="E42" s="50"/>
      <c r="F42" s="51" t="s">
        <v>30</v>
      </c>
    </row>
    <row r="43" ht="15.6" hidden="1">
      <c r="B43" s="50"/>
      <c r="C43" s="50"/>
      <c r="D43" s="50" t="s">
        <v>23</v>
      </c>
      <c r="E43" s="50"/>
      <c r="F43" s="51" t="s">
        <v>27</v>
      </c>
    </row>
    <row r="44" ht="15.6" hidden="1">
      <c r="B44" s="50"/>
      <c r="C44" s="50"/>
      <c r="D44" s="50" t="s">
        <v>29</v>
      </c>
      <c r="E44" s="50"/>
      <c r="F44" s="51" t="s">
        <v>20</v>
      </c>
    </row>
    <row r="45" ht="15.6" hidden="1">
      <c r="B45" s="50"/>
      <c r="C45" s="50"/>
      <c r="D45" s="50" t="s">
        <v>37</v>
      </c>
      <c r="E45" s="50"/>
    </row>
    <row r="47" ht="14.25"/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20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33:J33"/>
    <mergeCell ref="A34:H35"/>
    <mergeCell ref="I34:R34"/>
    <mergeCell ref="I35:R35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4" fitToWidth="1" fitToHeight="2" pageOrder="downThenOver" orientation="landscape" usePrinterDefaults="1" blackAndWhite="0" draft="0" cellComments="none" useFirstPageNumber="0" errors="displayed" horizontalDpi="180" verticalDpi="180" copies="1"/>
  <headerFooter/>
  <extLst>
    <ext xmlns:x14="http://schemas.microsoft.com/office/spreadsheetml/2009/9/main" uri="{CCE6A557-97BC-4b89-ADB6-D9C93CAAB3DF}">
      <x14:dataValidations xmlns:xm="http://schemas.microsoft.com/office/excel/2006/main" count="7" disablePrompts="0">
        <x14:dataValidation xr:uid="{00730038-004A-481A-B686-001800C100BE}" type="list" allowBlank="1" errorStyle="stop" imeMode="noControl" operator="between" showDropDown="0" showErrorMessage="1" showInputMessage="1">
          <x14:formula1>
            <xm:f>$D$43:$D$47</xm:f>
          </x14:formula1>
          <xm:sqref>I31</xm:sqref>
        </x14:dataValidation>
        <x14:dataValidation xr:uid="{004A00B5-0017-4E0B-93D9-007D00630015}" type="list" allowBlank="1" errorStyle="stop" imeMode="noControl" operator="between" showDropDown="0" showErrorMessage="1" showInputMessage="1">
          <x14:formula1>
            <xm:f>$C$43:$C$44</xm:f>
          </x14:formula1>
          <xm:sqref>H31</xm:sqref>
        </x14:dataValidation>
        <x14:dataValidation xr:uid="{00BA0061-003A-47A6-9D3A-00AA00A200BC}" type="list" allowBlank="1" errorStyle="stop" imeMode="noControl" operator="between" showDropDown="0" showErrorMessage="1" showInputMessage="1">
          <x14:formula1>
            <xm:f>$D$40:$D$45</xm:f>
          </x14:formula1>
          <xm:sqref>I6:I30</xm:sqref>
        </x14:dataValidation>
        <x14:dataValidation xr:uid="{00B700FE-004E-46F9-8465-001000F10024}" type="list" allowBlank="1" errorStyle="stop" imeMode="noControl" operator="between" showDropDown="0" showErrorMessage="1" showInputMessage="1">
          <x14:formula1>
            <xm:f>$C$40:$C$41</xm:f>
          </x14:formula1>
          <xm:sqref>H6:H30</xm:sqref>
        </x14:dataValidation>
        <x14:dataValidation xr:uid="{0076009D-0000-4861-9613-00C700160010}" type="list" allowBlank="1" errorStyle="stop" imeMode="noControl" operator="between" showDropDown="0" showErrorMessage="1" showInputMessage="1">
          <x14:formula1>
            <xm:f>$B$40:$B$41</xm:f>
          </x14:formula1>
          <xm:sqref>G6:G31</xm:sqref>
        </x14:dataValidation>
        <x14:dataValidation xr:uid="{00EF00B9-0040-4432-8CFD-008B001B0063}" type="list" allowBlank="1" errorStyle="stop" imeMode="noControl" operator="between" showDropDown="0" showErrorMessage="1" showInputMessage="1">
          <x14:formula1>
            <xm:f>$E$40</xm:f>
          </x14:formula1>
          <xm:sqref>C6:C31</xm:sqref>
        </x14:dataValidation>
        <x14:dataValidation xr:uid="{00C20043-00FB-4A9D-B072-0099006300E2}" type="list" allowBlank="1" errorStyle="stop" imeMode="noControl" operator="between" showDropDown="0" showErrorMessage="1" showInputMessage="1">
          <x14:formula1>
            <xm:f>$F$40:$F$44</xm:f>
          </x14:formula1>
          <xm:sqref>D6:D31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2025-02-28T05:42:03Z</dcterms:modified>
</cp:coreProperties>
</file>