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8920" windowHeight="15840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4519"/>
</workbook>
</file>

<file path=xl/calcChain.xml><?xml version="1.0" encoding="utf-8"?>
<calcChain xmlns="http://schemas.openxmlformats.org/spreadsheetml/2006/main">
  <c r="R43" i="2"/>
  <c r="Q43"/>
  <c r="P43"/>
  <c r="M43"/>
  <c r="R42"/>
  <c r="S42" s="1"/>
  <c r="R41"/>
  <c r="R40"/>
  <c r="R39"/>
  <c r="R38"/>
  <c r="Q42"/>
  <c r="Q41"/>
  <c r="S41" s="1"/>
  <c r="Q40"/>
  <c r="Q39"/>
  <c r="Q38"/>
  <c r="P42"/>
  <c r="P41"/>
  <c r="P40"/>
  <c r="P39"/>
  <c r="P38"/>
  <c r="M42"/>
  <c r="M41"/>
  <c r="M40"/>
  <c r="M39"/>
  <c r="M38"/>
  <c r="R37"/>
  <c r="Q37"/>
  <c r="R36"/>
  <c r="Q36"/>
  <c r="R35"/>
  <c r="Q35"/>
  <c r="P37"/>
  <c r="P36"/>
  <c r="P35"/>
  <c r="M37"/>
  <c r="M36"/>
  <c r="M35"/>
  <c r="M33"/>
  <c r="O45"/>
  <c r="P44"/>
  <c r="R44"/>
  <c r="N45"/>
  <c r="Q44"/>
  <c r="L45"/>
  <c r="M44"/>
  <c r="K45"/>
  <c r="M25"/>
  <c r="P15"/>
  <c r="N76"/>
  <c r="L76"/>
  <c r="Q74"/>
  <c r="Q73"/>
  <c r="K76"/>
  <c r="Q72"/>
  <c r="S72" s="1"/>
  <c r="P72"/>
  <c r="M72"/>
  <c r="Q71"/>
  <c r="S71" s="1"/>
  <c r="P71"/>
  <c r="Q70"/>
  <c r="S70" s="1"/>
  <c r="P70"/>
  <c r="M70"/>
  <c r="Q69"/>
  <c r="S69" s="1"/>
  <c r="P69"/>
  <c r="M69"/>
  <c r="Q68"/>
  <c r="S68" s="1"/>
  <c r="P68"/>
  <c r="M68"/>
  <c r="Q67"/>
  <c r="S67" s="1"/>
  <c r="P67"/>
  <c r="M67"/>
  <c r="P34"/>
  <c r="R34"/>
  <c r="Q34"/>
  <c r="M34"/>
  <c r="P32"/>
  <c r="R32"/>
  <c r="Q32"/>
  <c r="M32"/>
  <c r="P31"/>
  <c r="R31"/>
  <c r="Q31"/>
  <c r="M31"/>
  <c r="P30"/>
  <c r="R30"/>
  <c r="Q30"/>
  <c r="M30"/>
  <c r="P29"/>
  <c r="R29"/>
  <c r="Q29"/>
  <c r="M29"/>
  <c r="P28"/>
  <c r="R28"/>
  <c r="Q28"/>
  <c r="M28"/>
  <c r="P27"/>
  <c r="R27"/>
  <c r="Q27"/>
  <c r="M27"/>
  <c r="R17"/>
  <c r="R16"/>
  <c r="R15"/>
  <c r="R14"/>
  <c r="R13"/>
  <c r="R12"/>
  <c r="R11"/>
  <c r="R10"/>
  <c r="R9"/>
  <c r="Q17"/>
  <c r="Q16"/>
  <c r="Q15"/>
  <c r="Q14"/>
  <c r="Q13"/>
  <c r="Q12"/>
  <c r="Q11"/>
  <c r="Q10"/>
  <c r="Q9"/>
  <c r="P17"/>
  <c r="P16"/>
  <c r="P14"/>
  <c r="P13"/>
  <c r="P12"/>
  <c r="P11"/>
  <c r="P10"/>
  <c r="P9"/>
  <c r="M17"/>
  <c r="M16"/>
  <c r="M15"/>
  <c r="M14"/>
  <c r="M13"/>
  <c r="M12"/>
  <c r="M11"/>
  <c r="M10"/>
  <c r="M9"/>
  <c r="S43" l="1"/>
  <c r="S38"/>
  <c r="S40"/>
  <c r="S39"/>
  <c r="S37"/>
  <c r="S36"/>
  <c r="S35"/>
  <c r="S44"/>
  <c r="S34"/>
  <c r="S29"/>
  <c r="S30"/>
  <c r="S32"/>
  <c r="S31"/>
  <c r="S28"/>
  <c r="S27"/>
  <c r="S9"/>
  <c r="S10"/>
  <c r="S12"/>
  <c r="S17"/>
  <c r="S16"/>
  <c r="S15"/>
  <c r="S14"/>
  <c r="S13"/>
  <c r="S11"/>
  <c r="M62" l="1"/>
  <c r="P62"/>
  <c r="Q62"/>
  <c r="M63"/>
  <c r="P63"/>
  <c r="Q63"/>
  <c r="M64"/>
  <c r="P64"/>
  <c r="Q64"/>
  <c r="M65"/>
  <c r="P65"/>
  <c r="Q65"/>
  <c r="M66"/>
  <c r="P66"/>
  <c r="Q66"/>
  <c r="R33"/>
  <c r="R26"/>
  <c r="R25"/>
  <c r="Q33"/>
  <c r="Q26"/>
  <c r="Q25"/>
  <c r="P33"/>
  <c r="P26"/>
  <c r="P25"/>
  <c r="M26"/>
  <c r="P23"/>
  <c r="R23"/>
  <c r="Q23"/>
  <c r="M23"/>
  <c r="M61"/>
  <c r="M60"/>
  <c r="P60"/>
  <c r="Q60"/>
  <c r="P61"/>
  <c r="Q61"/>
  <c r="P24"/>
  <c r="P22"/>
  <c r="P21"/>
  <c r="P20"/>
  <c r="P19"/>
  <c r="P18"/>
  <c r="P8"/>
  <c r="P7"/>
  <c r="M22"/>
  <c r="R22"/>
  <c r="Q22"/>
  <c r="M21"/>
  <c r="R21"/>
  <c r="Q21"/>
  <c r="M20"/>
  <c r="R20"/>
  <c r="Q20"/>
  <c r="R24"/>
  <c r="R19"/>
  <c r="R18"/>
  <c r="R8"/>
  <c r="R7"/>
  <c r="Q24"/>
  <c r="Q19"/>
  <c r="Q18"/>
  <c r="Q8"/>
  <c r="Q7"/>
  <c r="M8"/>
  <c r="M7"/>
  <c r="M24"/>
  <c r="M19"/>
  <c r="M18"/>
  <c r="M58"/>
  <c r="P58"/>
  <c r="Q58"/>
  <c r="P59"/>
  <c r="Q59"/>
  <c r="M59"/>
  <c r="M56"/>
  <c r="P56"/>
  <c r="Q56"/>
  <c r="M57"/>
  <c r="P57"/>
  <c r="Q57"/>
  <c r="P55"/>
  <c r="Q55"/>
  <c r="M55"/>
  <c r="P53"/>
  <c r="Q53"/>
  <c r="P54"/>
  <c r="Q54"/>
  <c r="M53"/>
  <c r="M54"/>
  <c r="P49"/>
  <c r="Q49"/>
  <c r="P50"/>
  <c r="Q50"/>
  <c r="P51"/>
  <c r="Q51"/>
  <c r="P52"/>
  <c r="Q52"/>
  <c r="M49"/>
  <c r="M50"/>
  <c r="M51"/>
  <c r="M52"/>
  <c r="P45" l="1"/>
  <c r="S47" s="1"/>
  <c r="R45"/>
  <c r="Q45"/>
  <c r="Q76"/>
  <c r="S65"/>
  <c r="S64"/>
  <c r="S63"/>
  <c r="S66"/>
  <c r="S33"/>
  <c r="S26"/>
  <c r="S25"/>
  <c r="S20"/>
  <c r="S23"/>
  <c r="S21"/>
  <c r="S61"/>
  <c r="S60"/>
  <c r="S22"/>
  <c r="S24"/>
  <c r="S19"/>
  <c r="S18"/>
  <c r="S8"/>
  <c r="S7"/>
  <c r="S55"/>
  <c r="S59"/>
  <c r="S58"/>
  <c r="S53"/>
  <c r="S50"/>
  <c r="S54"/>
  <c r="S57"/>
  <c r="S56"/>
  <c r="S52"/>
  <c r="S51"/>
  <c r="S49"/>
  <c r="S45" l="1"/>
  <c r="O76"/>
  <c r="R76"/>
  <c r="P76"/>
  <c r="M76"/>
  <c r="R6"/>
  <c r="Q6"/>
  <c r="P6"/>
  <c r="M6"/>
  <c r="M45" s="1"/>
  <c r="S6" l="1"/>
  <c r="S77" l="1"/>
</calcChain>
</file>

<file path=xl/sharedStrings.xml><?xml version="1.0" encoding="utf-8"?>
<sst xmlns="http://schemas.openxmlformats.org/spreadsheetml/2006/main" count="282" uniqueCount="44">
  <si>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</si>
  <si>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</si>
  <si>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</si>
  <si>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</si>
  <si>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</si>
  <si>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</si>
  <si>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</si>
  <si>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</si>
  <si>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</si>
  <si>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</si>
  <si>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</si>
  <si>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</si>
  <si>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</si>
  <si>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</si>
  <si>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</si>
  <si>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</si>
  <si>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</si>
  <si>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</si>
  <si>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</si>
  <si>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</si>
  <si>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</si>
  <si>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</si>
  <si>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</si>
  <si>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</si>
  <si>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</si>
  <si>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Местоположение лесных насаждений</t>
  </si>
  <si>
    <t>Якшур-Бодьинское</t>
  </si>
  <si>
    <t>Кекоранское</t>
  </si>
  <si>
    <t>Мукшинское</t>
  </si>
  <si>
    <t>Чуровское</t>
  </si>
  <si>
    <t>Селычинское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</si>
  <si>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</si>
  <si>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</si>
  <si>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</si>
  <si>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</si>
  <si>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</si>
  <si>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</si>
  <si>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 xml:space="preserve">Перечень лесосек, отведенных для заготовки гражданами древесины для собственных нужд на 2021 год </t>
  </si>
  <si>
    <t xml:space="preserve">Исполнитель </t>
  </si>
  <si>
    <t>Иванова Н.В. (спелые и перестойные)</t>
  </si>
  <si>
    <t>Аитова Е.М. (СОМ)</t>
  </si>
  <si>
    <t>Установленный объем древесины при рубке спелых и перестойных лесных насаждений для предоставления гражданам для собственных нужд в 2021году (лимит), кбм.</t>
  </si>
  <si>
    <t>19.02.2021 г.</t>
  </si>
  <si>
    <t>39,40,41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</si>
</sst>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2" borderId="1" xfId="0" applyFill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"/>
  <sheetViews>
    <sheetView tabSelected="1" zoomScale="80" zoomScaleNormal="80" workbookViewId="0">
      <pane ySplit="4" topLeftCell="A17" activePane="bottomLeft" state="frozen"/>
      <selection pane="bottomLeft" activeCell="P39" sqref="P39"/>
    </sheetView>
  </sheetViews>
  <sheetFormatPr defaultRowHeight="15"/>
  <cols>
    <col min="1" max="1" width="5.5703125" customWidth="1"/>
    <col min="2" max="2" width="11" customWidth="1"/>
    <col min="3" max="3" width="20.85546875" customWidth="1"/>
    <col min="4" max="4" width="16.140625" customWidth="1"/>
    <col min="5" max="5" width="10.42578125" customWidth="1"/>
    <col min="6" max="6" width="11.7109375" customWidth="1"/>
    <col min="7" max="7" width="14" customWidth="1"/>
    <col min="8" max="8" width="13.7109375" customWidth="1"/>
    <col min="9" max="9" width="11.7109375" customWidth="1"/>
    <col min="10" max="10" width="10.5703125" customWidth="1"/>
    <col min="12" max="12" width="10.28515625" customWidth="1"/>
    <col min="15" max="15" width="10.85546875" customWidth="1"/>
    <col min="18" max="18" width="10.7109375" customWidth="1"/>
  </cols>
  <sheetData>
    <row r="1" spans="1:20" ht="44.25" customHeigh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0" ht="19.5" customHeight="1">
      <c r="A2" s="54" t="s">
        <v>0</v>
      </c>
      <c r="B2" s="57" t="s">
        <v>1</v>
      </c>
      <c r="C2" s="48" t="s">
        <v>25</v>
      </c>
      <c r="D2" s="48"/>
      <c r="E2" s="48"/>
      <c r="F2" s="48"/>
      <c r="G2" s="48" t="s">
        <v>35</v>
      </c>
      <c r="H2" s="48" t="s">
        <v>2</v>
      </c>
      <c r="I2" s="48" t="s">
        <v>36</v>
      </c>
      <c r="J2" s="48" t="s">
        <v>3</v>
      </c>
      <c r="K2" s="60" t="s">
        <v>4</v>
      </c>
      <c r="L2" s="61"/>
      <c r="M2" s="62"/>
      <c r="N2" s="60" t="s">
        <v>31</v>
      </c>
      <c r="O2" s="61"/>
      <c r="P2" s="62"/>
      <c r="Q2" s="60" t="s">
        <v>5</v>
      </c>
      <c r="R2" s="61"/>
      <c r="S2" s="62"/>
    </row>
    <row r="3" spans="1:20" ht="55.5" customHeight="1">
      <c r="A3" s="55"/>
      <c r="B3" s="58"/>
      <c r="C3" s="48" t="s">
        <v>6</v>
      </c>
      <c r="D3" s="48" t="s">
        <v>7</v>
      </c>
      <c r="E3" s="48" t="s">
        <v>8</v>
      </c>
      <c r="F3" s="48" t="s">
        <v>34</v>
      </c>
      <c r="G3" s="48"/>
      <c r="H3" s="48"/>
      <c r="I3" s="48"/>
      <c r="J3" s="48"/>
      <c r="K3" s="63"/>
      <c r="L3" s="64"/>
      <c r="M3" s="65"/>
      <c r="N3" s="63"/>
      <c r="O3" s="64"/>
      <c r="P3" s="65"/>
      <c r="Q3" s="63"/>
      <c r="R3" s="64"/>
      <c r="S3" s="65"/>
    </row>
    <row r="4" spans="1:20" ht="21.75" customHeight="1">
      <c r="A4" s="56"/>
      <c r="B4" s="59"/>
      <c r="C4" s="48"/>
      <c r="D4" s="48"/>
      <c r="E4" s="48"/>
      <c r="F4" s="48"/>
      <c r="G4" s="48"/>
      <c r="H4" s="48"/>
      <c r="I4" s="48"/>
      <c r="J4" s="48"/>
      <c r="K4" s="6" t="s">
        <v>9</v>
      </c>
      <c r="L4" s="6" t="s">
        <v>10</v>
      </c>
      <c r="M4" s="6" t="s">
        <v>11</v>
      </c>
      <c r="N4" s="6" t="s">
        <v>9</v>
      </c>
      <c r="O4" s="6" t="s">
        <v>10</v>
      </c>
      <c r="P4" s="6" t="s">
        <v>11</v>
      </c>
      <c r="Q4" s="6" t="s">
        <v>9</v>
      </c>
      <c r="R4" s="6" t="s">
        <v>10</v>
      </c>
      <c r="S4" s="6" t="s">
        <v>11</v>
      </c>
    </row>
    <row r="5" spans="1:20" ht="18" customHeight="1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20" hidden="1">
      <c r="M6">
        <f>K6+L6</f>
        <v>0</v>
      </c>
      <c r="P6">
        <f>N6+O6</f>
        <v>0</v>
      </c>
      <c r="Q6">
        <f t="shared" ref="Q6:R44" si="0">K6-N6</f>
        <v>0</v>
      </c>
      <c r="R6">
        <f t="shared" si="0"/>
        <v>0</v>
      </c>
      <c r="S6">
        <f>Q6+R6</f>
        <v>0</v>
      </c>
    </row>
    <row r="7" spans="1:20">
      <c r="A7" s="2">
        <v>1</v>
      </c>
      <c r="B7" s="2">
        <v>2020</v>
      </c>
      <c r="C7" s="2" t="s">
        <v>26</v>
      </c>
      <c r="D7" s="2" t="s">
        <v>27</v>
      </c>
      <c r="E7" s="2">
        <v>193</v>
      </c>
      <c r="F7" s="2">
        <v>12</v>
      </c>
      <c r="G7" s="2" t="s">
        <v>16</v>
      </c>
      <c r="H7" s="2" t="s">
        <v>32</v>
      </c>
      <c r="I7" s="2" t="s">
        <v>19</v>
      </c>
      <c r="J7" s="2">
        <v>0.9</v>
      </c>
      <c r="K7" s="2">
        <v>330</v>
      </c>
      <c r="L7" s="2">
        <v>25</v>
      </c>
      <c r="M7" s="3">
        <f t="shared" ref="M7:M44" si="1">K7+L7</f>
        <v>355</v>
      </c>
      <c r="N7" s="2">
        <v>330</v>
      </c>
      <c r="O7" s="2">
        <v>25</v>
      </c>
      <c r="P7" s="6">
        <f t="shared" ref="P7:P44" si="2">N7+O7</f>
        <v>355</v>
      </c>
      <c r="Q7" s="11">
        <f t="shared" si="0"/>
        <v>0</v>
      </c>
      <c r="R7" s="11">
        <f t="shared" si="0"/>
        <v>0</v>
      </c>
      <c r="S7" s="6">
        <f t="shared" ref="S7:S44" si="3">Q7+R7</f>
        <v>0</v>
      </c>
      <c r="T7" s="34"/>
    </row>
    <row r="8" spans="1:20" s="12" customFormat="1">
      <c r="A8" s="2">
        <v>2</v>
      </c>
      <c r="B8" s="2">
        <v>2020</v>
      </c>
      <c r="C8" s="2" t="s">
        <v>26</v>
      </c>
      <c r="D8" s="2" t="s">
        <v>28</v>
      </c>
      <c r="E8" s="2">
        <v>97</v>
      </c>
      <c r="F8" s="2">
        <v>3</v>
      </c>
      <c r="G8" s="2" t="s">
        <v>16</v>
      </c>
      <c r="H8" s="2" t="s">
        <v>32</v>
      </c>
      <c r="I8" s="2" t="s">
        <v>17</v>
      </c>
      <c r="J8" s="2">
        <v>2.6</v>
      </c>
      <c r="K8" s="2">
        <v>271</v>
      </c>
      <c r="L8" s="2">
        <v>84</v>
      </c>
      <c r="M8" s="3">
        <f t="shared" si="1"/>
        <v>355</v>
      </c>
      <c r="N8" s="2">
        <v>271</v>
      </c>
      <c r="O8" s="2">
        <v>84</v>
      </c>
      <c r="P8" s="6">
        <f t="shared" si="2"/>
        <v>355</v>
      </c>
      <c r="Q8" s="11">
        <f t="shared" si="0"/>
        <v>0</v>
      </c>
      <c r="R8" s="11">
        <f t="shared" si="0"/>
        <v>0</v>
      </c>
      <c r="S8" s="6">
        <f t="shared" si="3"/>
        <v>0</v>
      </c>
      <c r="T8" s="34"/>
    </row>
    <row r="9" spans="1:20" s="23" customFormat="1">
      <c r="A9" s="2">
        <v>3</v>
      </c>
      <c r="B9" s="2">
        <v>2020</v>
      </c>
      <c r="C9" s="2" t="s">
        <v>26</v>
      </c>
      <c r="D9" s="2" t="s">
        <v>28</v>
      </c>
      <c r="E9" s="2">
        <v>87</v>
      </c>
      <c r="F9" s="2">
        <v>22</v>
      </c>
      <c r="G9" s="2" t="s">
        <v>16</v>
      </c>
      <c r="H9" s="2" t="s">
        <v>32</v>
      </c>
      <c r="I9" s="2" t="s">
        <v>17</v>
      </c>
      <c r="J9" s="2">
        <v>12.75</v>
      </c>
      <c r="K9" s="2">
        <v>2383</v>
      </c>
      <c r="L9" s="2">
        <v>800</v>
      </c>
      <c r="M9" s="3">
        <f t="shared" si="1"/>
        <v>3183</v>
      </c>
      <c r="N9" s="2">
        <v>2225</v>
      </c>
      <c r="O9" s="2">
        <v>899</v>
      </c>
      <c r="P9" s="6">
        <f t="shared" si="2"/>
        <v>3124</v>
      </c>
      <c r="Q9" s="22">
        <f t="shared" si="0"/>
        <v>158</v>
      </c>
      <c r="R9" s="22">
        <f t="shared" si="0"/>
        <v>-99</v>
      </c>
      <c r="S9" s="6">
        <f t="shared" si="3"/>
        <v>59</v>
      </c>
      <c r="T9" s="34"/>
    </row>
    <row r="10" spans="1:20" s="23" customFormat="1">
      <c r="A10" s="2">
        <v>4</v>
      </c>
      <c r="B10" s="2">
        <v>2020</v>
      </c>
      <c r="C10" s="2" t="s">
        <v>26</v>
      </c>
      <c r="D10" s="2" t="s">
        <v>30</v>
      </c>
      <c r="E10" s="2">
        <v>144</v>
      </c>
      <c r="F10" s="2">
        <v>15</v>
      </c>
      <c r="G10" s="2" t="s">
        <v>16</v>
      </c>
      <c r="H10" s="2" t="s">
        <v>32</v>
      </c>
      <c r="I10" s="2" t="s">
        <v>19</v>
      </c>
      <c r="J10" s="2">
        <v>2</v>
      </c>
      <c r="K10" s="2">
        <v>404</v>
      </c>
      <c r="L10" s="2">
        <v>63</v>
      </c>
      <c r="M10" s="3">
        <f t="shared" si="1"/>
        <v>467</v>
      </c>
      <c r="N10" s="2">
        <v>404</v>
      </c>
      <c r="O10" s="2">
        <v>63</v>
      </c>
      <c r="P10" s="6">
        <f t="shared" si="2"/>
        <v>467</v>
      </c>
      <c r="Q10" s="22">
        <f t="shared" si="0"/>
        <v>0</v>
      </c>
      <c r="R10" s="22">
        <f t="shared" si="0"/>
        <v>0</v>
      </c>
      <c r="S10" s="6">
        <f t="shared" si="3"/>
        <v>0</v>
      </c>
      <c r="T10" s="34"/>
    </row>
    <row r="11" spans="1:20" s="23" customFormat="1">
      <c r="A11" s="2">
        <v>5</v>
      </c>
      <c r="B11" s="2">
        <v>2020</v>
      </c>
      <c r="C11" s="2" t="s">
        <v>26</v>
      </c>
      <c r="D11" s="2" t="s">
        <v>28</v>
      </c>
      <c r="E11" s="2">
        <v>92</v>
      </c>
      <c r="F11" s="2">
        <v>22</v>
      </c>
      <c r="G11" s="2" t="s">
        <v>16</v>
      </c>
      <c r="H11" s="2" t="s">
        <v>32</v>
      </c>
      <c r="I11" s="2" t="s">
        <v>17</v>
      </c>
      <c r="J11" s="2">
        <v>7.2</v>
      </c>
      <c r="K11" s="2">
        <v>1752</v>
      </c>
      <c r="L11" s="2">
        <v>443</v>
      </c>
      <c r="M11" s="3">
        <f t="shared" si="1"/>
        <v>2195</v>
      </c>
      <c r="N11" s="2">
        <v>1363</v>
      </c>
      <c r="O11" s="2">
        <v>392</v>
      </c>
      <c r="P11" s="6">
        <f t="shared" si="2"/>
        <v>1755</v>
      </c>
      <c r="Q11" s="22">
        <f t="shared" si="0"/>
        <v>389</v>
      </c>
      <c r="R11" s="22">
        <f t="shared" si="0"/>
        <v>51</v>
      </c>
      <c r="S11" s="6">
        <f t="shared" si="3"/>
        <v>440</v>
      </c>
      <c r="T11" s="34"/>
    </row>
    <row r="12" spans="1:20" s="23" customFormat="1">
      <c r="A12" s="2">
        <v>6</v>
      </c>
      <c r="B12" s="2">
        <v>2020</v>
      </c>
      <c r="C12" s="2" t="s">
        <v>26</v>
      </c>
      <c r="D12" s="2" t="s">
        <v>30</v>
      </c>
      <c r="E12" s="2">
        <v>126</v>
      </c>
      <c r="F12" s="2">
        <v>15.19</v>
      </c>
      <c r="G12" s="2" t="s">
        <v>16</v>
      </c>
      <c r="H12" s="2" t="s">
        <v>32</v>
      </c>
      <c r="I12" s="2" t="s">
        <v>19</v>
      </c>
      <c r="J12" s="2">
        <v>1.2</v>
      </c>
      <c r="K12" s="2">
        <v>198</v>
      </c>
      <c r="L12" s="2">
        <v>42</v>
      </c>
      <c r="M12" s="3">
        <f t="shared" si="1"/>
        <v>240</v>
      </c>
      <c r="N12" s="2">
        <v>198</v>
      </c>
      <c r="O12" s="2">
        <v>42</v>
      </c>
      <c r="P12" s="6">
        <f t="shared" si="2"/>
        <v>240</v>
      </c>
      <c r="Q12" s="22">
        <f t="shared" si="0"/>
        <v>0</v>
      </c>
      <c r="R12" s="22">
        <f t="shared" si="0"/>
        <v>0</v>
      </c>
      <c r="S12" s="6">
        <f t="shared" si="3"/>
        <v>0</v>
      </c>
      <c r="T12" s="34"/>
    </row>
    <row r="13" spans="1:20" s="23" customFormat="1">
      <c r="A13" s="2">
        <v>7</v>
      </c>
      <c r="B13" s="2">
        <v>2020</v>
      </c>
      <c r="C13" s="2" t="s">
        <v>26</v>
      </c>
      <c r="D13" s="2" t="s">
        <v>28</v>
      </c>
      <c r="E13" s="2">
        <v>54</v>
      </c>
      <c r="F13" s="2">
        <v>20</v>
      </c>
      <c r="G13" s="2" t="s">
        <v>16</v>
      </c>
      <c r="H13" s="2" t="s">
        <v>32</v>
      </c>
      <c r="I13" s="2" t="s">
        <v>17</v>
      </c>
      <c r="J13" s="2">
        <v>1.7</v>
      </c>
      <c r="K13" s="2">
        <v>282</v>
      </c>
      <c r="L13" s="2">
        <v>88</v>
      </c>
      <c r="M13" s="3">
        <f t="shared" si="1"/>
        <v>370</v>
      </c>
      <c r="N13" s="2">
        <v>282</v>
      </c>
      <c r="O13" s="2">
        <v>88</v>
      </c>
      <c r="P13" s="6">
        <f t="shared" si="2"/>
        <v>370</v>
      </c>
      <c r="Q13" s="22">
        <f t="shared" si="0"/>
        <v>0</v>
      </c>
      <c r="R13" s="22">
        <f t="shared" si="0"/>
        <v>0</v>
      </c>
      <c r="S13" s="6">
        <f t="shared" si="3"/>
        <v>0</v>
      </c>
      <c r="T13" s="34"/>
    </row>
    <row r="14" spans="1:20" s="23" customFormat="1">
      <c r="A14" s="2">
        <v>8</v>
      </c>
      <c r="B14" s="2">
        <v>2020</v>
      </c>
      <c r="C14" s="2" t="s">
        <v>26</v>
      </c>
      <c r="D14" s="2" t="s">
        <v>28</v>
      </c>
      <c r="E14" s="2">
        <v>105</v>
      </c>
      <c r="F14" s="2">
        <v>51</v>
      </c>
      <c r="G14" s="2" t="s">
        <v>16</v>
      </c>
      <c r="H14" s="2" t="s">
        <v>32</v>
      </c>
      <c r="I14" s="2" t="s">
        <v>17</v>
      </c>
      <c r="J14" s="2">
        <v>3.53</v>
      </c>
      <c r="K14" s="2">
        <v>570</v>
      </c>
      <c r="L14" s="2">
        <v>212</v>
      </c>
      <c r="M14" s="3">
        <f t="shared" si="1"/>
        <v>782</v>
      </c>
      <c r="N14" s="2">
        <v>570</v>
      </c>
      <c r="O14" s="2">
        <v>212</v>
      </c>
      <c r="P14" s="6">
        <f t="shared" si="2"/>
        <v>782</v>
      </c>
      <c r="Q14" s="22">
        <f t="shared" si="0"/>
        <v>0</v>
      </c>
      <c r="R14" s="22">
        <f t="shared" si="0"/>
        <v>0</v>
      </c>
      <c r="S14" s="6">
        <f t="shared" si="3"/>
        <v>0</v>
      </c>
      <c r="T14" s="34"/>
    </row>
    <row r="15" spans="1:20" s="23" customFormat="1">
      <c r="A15" s="2">
        <v>9</v>
      </c>
      <c r="B15" s="2">
        <v>2020</v>
      </c>
      <c r="C15" s="2" t="s">
        <v>26</v>
      </c>
      <c r="D15" s="2" t="s">
        <v>30</v>
      </c>
      <c r="E15" s="2">
        <v>115</v>
      </c>
      <c r="F15" s="2">
        <v>25</v>
      </c>
      <c r="G15" s="2" t="s">
        <v>16</v>
      </c>
      <c r="H15" s="2" t="s">
        <v>33</v>
      </c>
      <c r="I15" s="2" t="s">
        <v>21</v>
      </c>
      <c r="J15" s="2">
        <v>1.2</v>
      </c>
      <c r="K15" s="2">
        <v>88</v>
      </c>
      <c r="L15" s="2">
        <v>27</v>
      </c>
      <c r="M15" s="3">
        <f t="shared" si="1"/>
        <v>115</v>
      </c>
      <c r="N15" s="2">
        <v>88</v>
      </c>
      <c r="O15" s="2">
        <v>27</v>
      </c>
      <c r="P15" s="6">
        <f t="shared" si="2"/>
        <v>115</v>
      </c>
      <c r="Q15" s="22">
        <f t="shared" si="0"/>
        <v>0</v>
      </c>
      <c r="R15" s="22">
        <f t="shared" si="0"/>
        <v>0</v>
      </c>
      <c r="S15" s="6">
        <f t="shared" si="3"/>
        <v>0</v>
      </c>
      <c r="T15" s="34"/>
    </row>
    <row r="16" spans="1:20" s="23" customFormat="1">
      <c r="A16" s="2">
        <v>10</v>
      </c>
      <c r="B16" s="2">
        <v>2021</v>
      </c>
      <c r="C16" s="2" t="s">
        <v>26</v>
      </c>
      <c r="D16" s="2" t="s">
        <v>30</v>
      </c>
      <c r="E16" s="2">
        <v>140</v>
      </c>
      <c r="F16" s="2">
        <v>7</v>
      </c>
      <c r="G16" s="2" t="s">
        <v>16</v>
      </c>
      <c r="H16" s="2" t="s">
        <v>33</v>
      </c>
      <c r="I16" s="2" t="s">
        <v>21</v>
      </c>
      <c r="J16" s="2">
        <v>3.1</v>
      </c>
      <c r="K16" s="2">
        <v>391</v>
      </c>
      <c r="L16" s="2">
        <v>114</v>
      </c>
      <c r="M16" s="3">
        <f t="shared" si="1"/>
        <v>505</v>
      </c>
      <c r="N16" s="2"/>
      <c r="O16" s="2"/>
      <c r="P16" s="6">
        <f t="shared" si="2"/>
        <v>0</v>
      </c>
      <c r="Q16" s="22">
        <f t="shared" si="0"/>
        <v>391</v>
      </c>
      <c r="R16" s="22">
        <f t="shared" si="0"/>
        <v>114</v>
      </c>
      <c r="S16" s="6">
        <f t="shared" si="3"/>
        <v>505</v>
      </c>
      <c r="T16" s="34"/>
    </row>
    <row r="17" spans="1:20" s="23" customFormat="1">
      <c r="A17" s="2">
        <v>11</v>
      </c>
      <c r="B17" s="2">
        <v>2021</v>
      </c>
      <c r="C17" s="2" t="s">
        <v>26</v>
      </c>
      <c r="D17" s="2" t="s">
        <v>30</v>
      </c>
      <c r="E17" s="2">
        <v>140</v>
      </c>
      <c r="F17" s="2">
        <v>7</v>
      </c>
      <c r="G17" s="2" t="s">
        <v>16</v>
      </c>
      <c r="H17" s="2" t="s">
        <v>33</v>
      </c>
      <c r="I17" s="2" t="s">
        <v>21</v>
      </c>
      <c r="J17" s="2">
        <v>1.7</v>
      </c>
      <c r="K17" s="2">
        <v>198</v>
      </c>
      <c r="L17" s="2">
        <v>37</v>
      </c>
      <c r="M17" s="3">
        <f t="shared" si="1"/>
        <v>235</v>
      </c>
      <c r="N17" s="2"/>
      <c r="O17" s="2"/>
      <c r="P17" s="6">
        <f t="shared" si="2"/>
        <v>0</v>
      </c>
      <c r="Q17" s="22">
        <f t="shared" si="0"/>
        <v>198</v>
      </c>
      <c r="R17" s="22">
        <f t="shared" si="0"/>
        <v>37</v>
      </c>
      <c r="S17" s="6">
        <f t="shared" si="3"/>
        <v>235</v>
      </c>
      <c r="T17" s="34"/>
    </row>
    <row r="18" spans="1:20" s="8" customFormat="1">
      <c r="A18" s="2">
        <v>12</v>
      </c>
      <c r="B18" s="2">
        <v>2020</v>
      </c>
      <c r="C18" s="2" t="s">
        <v>26</v>
      </c>
      <c r="D18" s="2" t="s">
        <v>27</v>
      </c>
      <c r="E18" s="2">
        <v>139</v>
      </c>
      <c r="F18" s="2">
        <v>12</v>
      </c>
      <c r="G18" s="2" t="s">
        <v>16</v>
      </c>
      <c r="H18" s="2" t="s">
        <v>32</v>
      </c>
      <c r="I18" s="2" t="s">
        <v>17</v>
      </c>
      <c r="J18" s="2">
        <v>8.8000000000000007</v>
      </c>
      <c r="K18" s="2">
        <v>1765</v>
      </c>
      <c r="L18" s="2">
        <v>373</v>
      </c>
      <c r="M18" s="3">
        <f t="shared" si="1"/>
        <v>2138</v>
      </c>
      <c r="N18" s="2">
        <v>784</v>
      </c>
      <c r="O18" s="2">
        <v>301</v>
      </c>
      <c r="P18" s="6">
        <f t="shared" si="2"/>
        <v>1085</v>
      </c>
      <c r="Q18" s="11">
        <f t="shared" si="0"/>
        <v>981</v>
      </c>
      <c r="R18" s="11">
        <f t="shared" si="0"/>
        <v>72</v>
      </c>
      <c r="S18" s="6">
        <f t="shared" si="3"/>
        <v>1053</v>
      </c>
      <c r="T18" s="34"/>
    </row>
    <row r="19" spans="1:20" s="8" customFormat="1">
      <c r="A19" s="2">
        <v>13</v>
      </c>
      <c r="B19" s="2">
        <v>2021</v>
      </c>
      <c r="C19" s="2" t="s">
        <v>26</v>
      </c>
      <c r="D19" s="2" t="s">
        <v>30</v>
      </c>
      <c r="E19" s="2">
        <v>138</v>
      </c>
      <c r="F19" s="2">
        <v>13</v>
      </c>
      <c r="G19" s="2" t="s">
        <v>16</v>
      </c>
      <c r="H19" s="2" t="s">
        <v>33</v>
      </c>
      <c r="I19" s="2" t="s">
        <v>21</v>
      </c>
      <c r="J19" s="2">
        <v>4.8</v>
      </c>
      <c r="K19" s="2">
        <v>328</v>
      </c>
      <c r="L19" s="2">
        <v>195</v>
      </c>
      <c r="M19" s="3">
        <f t="shared" si="1"/>
        <v>523</v>
      </c>
      <c r="N19" s="2"/>
      <c r="O19" s="2"/>
      <c r="P19" s="6">
        <f t="shared" si="2"/>
        <v>0</v>
      </c>
      <c r="Q19" s="11">
        <f t="shared" si="0"/>
        <v>328</v>
      </c>
      <c r="R19" s="11">
        <f t="shared" si="0"/>
        <v>195</v>
      </c>
      <c r="S19" s="6">
        <f t="shared" si="3"/>
        <v>523</v>
      </c>
      <c r="T19" s="34"/>
    </row>
    <row r="20" spans="1:20" s="12" customFormat="1">
      <c r="A20" s="2">
        <v>14</v>
      </c>
      <c r="B20" s="2">
        <v>2021</v>
      </c>
      <c r="C20" s="2" t="s">
        <v>26</v>
      </c>
      <c r="D20" s="2" t="s">
        <v>28</v>
      </c>
      <c r="E20" s="2">
        <v>93</v>
      </c>
      <c r="F20" s="2">
        <v>5</v>
      </c>
      <c r="G20" s="2" t="s">
        <v>16</v>
      </c>
      <c r="H20" s="2" t="s">
        <v>32</v>
      </c>
      <c r="I20" s="2" t="s">
        <v>17</v>
      </c>
      <c r="J20" s="2">
        <v>3.6</v>
      </c>
      <c r="K20" s="2">
        <v>662</v>
      </c>
      <c r="L20" s="2">
        <v>158</v>
      </c>
      <c r="M20" s="3">
        <f t="shared" si="1"/>
        <v>820</v>
      </c>
      <c r="N20" s="2">
        <v>684</v>
      </c>
      <c r="O20" s="2">
        <v>147</v>
      </c>
      <c r="P20" s="6">
        <f t="shared" si="2"/>
        <v>831</v>
      </c>
      <c r="Q20" s="11">
        <f t="shared" si="0"/>
        <v>-22</v>
      </c>
      <c r="R20" s="11">
        <f t="shared" si="0"/>
        <v>11</v>
      </c>
      <c r="S20" s="6">
        <f t="shared" si="3"/>
        <v>-11</v>
      </c>
      <c r="T20" s="34"/>
    </row>
    <row r="21" spans="1:20" s="12" customFormat="1">
      <c r="A21" s="2">
        <v>15</v>
      </c>
      <c r="B21" s="2">
        <v>2021</v>
      </c>
      <c r="C21" s="2" t="s">
        <v>26</v>
      </c>
      <c r="D21" s="2" t="s">
        <v>27</v>
      </c>
      <c r="E21" s="2">
        <v>199</v>
      </c>
      <c r="F21" s="2">
        <v>45</v>
      </c>
      <c r="G21" s="2" t="s">
        <v>16</v>
      </c>
      <c r="H21" s="2" t="s">
        <v>32</v>
      </c>
      <c r="I21" s="2" t="s">
        <v>19</v>
      </c>
      <c r="J21" s="2">
        <v>1.5</v>
      </c>
      <c r="K21" s="2">
        <v>227</v>
      </c>
      <c r="L21" s="2">
        <v>56</v>
      </c>
      <c r="M21" s="3">
        <f t="shared" si="1"/>
        <v>283</v>
      </c>
      <c r="N21" s="2">
        <v>227</v>
      </c>
      <c r="O21" s="2">
        <v>56</v>
      </c>
      <c r="P21" s="6">
        <f t="shared" si="2"/>
        <v>283</v>
      </c>
      <c r="Q21" s="11">
        <f t="shared" si="0"/>
        <v>0</v>
      </c>
      <c r="R21" s="11">
        <f t="shared" si="0"/>
        <v>0</v>
      </c>
      <c r="S21" s="6">
        <f t="shared" si="3"/>
        <v>0</v>
      </c>
    </row>
    <row r="22" spans="1:20" s="12" customFormat="1">
      <c r="A22" s="2">
        <v>16</v>
      </c>
      <c r="B22" s="2">
        <v>2021</v>
      </c>
      <c r="C22" s="2" t="s">
        <v>26</v>
      </c>
      <c r="D22" s="2" t="s">
        <v>27</v>
      </c>
      <c r="E22" s="38">
        <v>199</v>
      </c>
      <c r="F22" s="2">
        <v>45</v>
      </c>
      <c r="G22" s="2" t="s">
        <v>16</v>
      </c>
      <c r="H22" s="2" t="s">
        <v>32</v>
      </c>
      <c r="I22" s="2" t="s">
        <v>19</v>
      </c>
      <c r="J22" s="2">
        <v>0.5</v>
      </c>
      <c r="K22" s="2">
        <v>89</v>
      </c>
      <c r="L22" s="2">
        <v>19</v>
      </c>
      <c r="M22" s="3">
        <f t="shared" si="1"/>
        <v>108</v>
      </c>
      <c r="N22" s="2">
        <v>90</v>
      </c>
      <c r="O22" s="2">
        <v>18</v>
      </c>
      <c r="P22" s="6">
        <f t="shared" si="2"/>
        <v>108</v>
      </c>
      <c r="Q22" s="11">
        <f t="shared" si="0"/>
        <v>-1</v>
      </c>
      <c r="R22" s="11">
        <f t="shared" si="0"/>
        <v>1</v>
      </c>
      <c r="S22" s="6">
        <f t="shared" si="3"/>
        <v>0</v>
      </c>
    </row>
    <row r="23" spans="1:20" s="17" customFormat="1">
      <c r="A23" s="2">
        <v>17</v>
      </c>
      <c r="B23" s="2">
        <v>2021</v>
      </c>
      <c r="C23" s="2" t="s">
        <v>26</v>
      </c>
      <c r="D23" s="2" t="s">
        <v>30</v>
      </c>
      <c r="E23" s="2">
        <v>144</v>
      </c>
      <c r="F23" s="2">
        <v>7</v>
      </c>
      <c r="G23" s="2" t="s">
        <v>16</v>
      </c>
      <c r="H23" s="2" t="s">
        <v>33</v>
      </c>
      <c r="I23" s="2" t="s">
        <v>21</v>
      </c>
      <c r="J23" s="2">
        <v>10.3</v>
      </c>
      <c r="K23" s="2">
        <v>1646</v>
      </c>
      <c r="L23" s="2">
        <v>535</v>
      </c>
      <c r="M23" s="3">
        <f t="shared" si="1"/>
        <v>2181</v>
      </c>
      <c r="N23" s="2">
        <v>1659</v>
      </c>
      <c r="O23" s="2">
        <v>496</v>
      </c>
      <c r="P23" s="6">
        <f t="shared" si="2"/>
        <v>2155</v>
      </c>
      <c r="Q23" s="16">
        <f t="shared" si="0"/>
        <v>-13</v>
      </c>
      <c r="R23" s="16">
        <f t="shared" si="0"/>
        <v>39</v>
      </c>
      <c r="S23" s="6">
        <f t="shared" si="3"/>
        <v>26</v>
      </c>
    </row>
    <row r="24" spans="1:20" s="8" customFormat="1">
      <c r="A24" s="2">
        <v>18</v>
      </c>
      <c r="B24" s="2">
        <v>2021</v>
      </c>
      <c r="C24" s="2" t="s">
        <v>26</v>
      </c>
      <c r="D24" s="2" t="s">
        <v>30</v>
      </c>
      <c r="E24" s="2">
        <v>144</v>
      </c>
      <c r="F24" s="2">
        <v>13</v>
      </c>
      <c r="G24" s="2" t="s">
        <v>16</v>
      </c>
      <c r="H24" s="2" t="s">
        <v>33</v>
      </c>
      <c r="I24" s="2" t="s">
        <v>21</v>
      </c>
      <c r="J24" s="2">
        <v>2.1</v>
      </c>
      <c r="K24" s="2">
        <v>306</v>
      </c>
      <c r="L24" s="2">
        <v>135</v>
      </c>
      <c r="M24" s="3">
        <f t="shared" si="1"/>
        <v>441</v>
      </c>
      <c r="N24" s="2">
        <v>128</v>
      </c>
      <c r="O24" s="2">
        <v>42</v>
      </c>
      <c r="P24" s="6">
        <f t="shared" si="2"/>
        <v>170</v>
      </c>
      <c r="Q24" s="11">
        <f t="shared" si="0"/>
        <v>178</v>
      </c>
      <c r="R24" s="11">
        <f t="shared" si="0"/>
        <v>93</v>
      </c>
      <c r="S24" s="6">
        <f t="shared" si="3"/>
        <v>271</v>
      </c>
    </row>
    <row r="25" spans="1:20" s="18" customFormat="1">
      <c r="A25" s="2">
        <v>19</v>
      </c>
      <c r="B25" s="2">
        <v>2021</v>
      </c>
      <c r="C25" s="2" t="s">
        <v>26</v>
      </c>
      <c r="D25" s="2" t="s">
        <v>28</v>
      </c>
      <c r="E25" s="40">
        <v>101</v>
      </c>
      <c r="F25" s="2">
        <v>22</v>
      </c>
      <c r="G25" s="2" t="s">
        <v>16</v>
      </c>
      <c r="H25" s="2" t="s">
        <v>32</v>
      </c>
      <c r="I25" s="2" t="s">
        <v>17</v>
      </c>
      <c r="J25" s="2">
        <v>5.7</v>
      </c>
      <c r="K25" s="2">
        <v>987</v>
      </c>
      <c r="L25" s="2">
        <v>366</v>
      </c>
      <c r="M25" s="3">
        <f t="shared" si="1"/>
        <v>1353</v>
      </c>
      <c r="N25" s="2">
        <v>918</v>
      </c>
      <c r="O25" s="2">
        <v>359</v>
      </c>
      <c r="P25" s="6">
        <f t="shared" si="2"/>
        <v>1277</v>
      </c>
      <c r="Q25" s="19">
        <f t="shared" si="0"/>
        <v>69</v>
      </c>
      <c r="R25" s="19">
        <f t="shared" si="0"/>
        <v>7</v>
      </c>
      <c r="S25" s="6">
        <f t="shared" si="3"/>
        <v>76</v>
      </c>
    </row>
    <row r="26" spans="1:20" s="18" customFormat="1">
      <c r="A26" s="2">
        <v>20</v>
      </c>
      <c r="B26" s="2">
        <v>2021</v>
      </c>
      <c r="C26" s="2" t="s">
        <v>26</v>
      </c>
      <c r="D26" s="2" t="s">
        <v>30</v>
      </c>
      <c r="E26" s="2">
        <v>90</v>
      </c>
      <c r="F26" s="2">
        <v>13</v>
      </c>
      <c r="G26" s="2" t="s">
        <v>16</v>
      </c>
      <c r="H26" s="2" t="s">
        <v>33</v>
      </c>
      <c r="I26" s="2" t="s">
        <v>21</v>
      </c>
      <c r="J26" s="2">
        <v>1.8</v>
      </c>
      <c r="K26" s="2">
        <v>287</v>
      </c>
      <c r="L26" s="2">
        <v>104</v>
      </c>
      <c r="M26" s="3">
        <f t="shared" si="1"/>
        <v>391</v>
      </c>
      <c r="N26" s="2">
        <v>114</v>
      </c>
      <c r="O26" s="2">
        <v>36</v>
      </c>
      <c r="P26" s="6">
        <f t="shared" si="2"/>
        <v>150</v>
      </c>
      <c r="Q26" s="19">
        <f t="shared" si="0"/>
        <v>173</v>
      </c>
      <c r="R26" s="19">
        <f t="shared" si="0"/>
        <v>68</v>
      </c>
      <c r="S26" s="6">
        <f t="shared" si="3"/>
        <v>241</v>
      </c>
    </row>
    <row r="27" spans="1:20" s="23" customFormat="1">
      <c r="A27" s="2">
        <v>21</v>
      </c>
      <c r="B27" s="2">
        <v>2021</v>
      </c>
      <c r="C27" s="2" t="s">
        <v>26</v>
      </c>
      <c r="D27" s="2" t="s">
        <v>30</v>
      </c>
      <c r="E27" s="40">
        <v>144</v>
      </c>
      <c r="F27" s="2">
        <v>7</v>
      </c>
      <c r="G27" s="2" t="s">
        <v>16</v>
      </c>
      <c r="H27" s="2" t="s">
        <v>33</v>
      </c>
      <c r="I27" s="2" t="s">
        <v>21</v>
      </c>
      <c r="J27" s="2">
        <v>3.6</v>
      </c>
      <c r="K27" s="2">
        <v>321</v>
      </c>
      <c r="L27" s="2">
        <v>89</v>
      </c>
      <c r="M27" s="3">
        <f t="shared" si="1"/>
        <v>410</v>
      </c>
      <c r="N27" s="2">
        <v>321</v>
      </c>
      <c r="O27" s="2">
        <v>89</v>
      </c>
      <c r="P27" s="6">
        <f t="shared" si="2"/>
        <v>410</v>
      </c>
      <c r="Q27" s="22">
        <f t="shared" si="0"/>
        <v>0</v>
      </c>
      <c r="R27" s="22">
        <f t="shared" si="0"/>
        <v>0</v>
      </c>
      <c r="S27" s="6">
        <f t="shared" si="3"/>
        <v>0</v>
      </c>
    </row>
    <row r="28" spans="1:20" s="23" customFormat="1">
      <c r="A28" s="2">
        <v>22</v>
      </c>
      <c r="B28" s="2">
        <v>2021</v>
      </c>
      <c r="C28" s="2" t="s">
        <v>26</v>
      </c>
      <c r="D28" s="2" t="s">
        <v>30</v>
      </c>
      <c r="E28" s="2">
        <v>144</v>
      </c>
      <c r="F28" s="2">
        <v>15</v>
      </c>
      <c r="G28" s="2" t="s">
        <v>16</v>
      </c>
      <c r="H28" s="2" t="s">
        <v>32</v>
      </c>
      <c r="I28" s="2" t="s">
        <v>19</v>
      </c>
      <c r="J28" s="2">
        <v>2.7</v>
      </c>
      <c r="K28" s="2">
        <v>379</v>
      </c>
      <c r="L28" s="2">
        <v>142</v>
      </c>
      <c r="M28" s="3">
        <f t="shared" si="1"/>
        <v>521</v>
      </c>
      <c r="N28" s="2">
        <v>137</v>
      </c>
      <c r="O28" s="2">
        <v>48</v>
      </c>
      <c r="P28" s="6">
        <f t="shared" si="2"/>
        <v>185</v>
      </c>
      <c r="Q28" s="22">
        <f t="shared" si="0"/>
        <v>242</v>
      </c>
      <c r="R28" s="22">
        <f t="shared" si="0"/>
        <v>94</v>
      </c>
      <c r="S28" s="6">
        <f t="shared" si="3"/>
        <v>336</v>
      </c>
    </row>
    <row r="29" spans="1:20" s="23" customFormat="1">
      <c r="A29" s="2">
        <v>23</v>
      </c>
      <c r="B29" s="2">
        <v>2021</v>
      </c>
      <c r="C29" s="2" t="s">
        <v>26</v>
      </c>
      <c r="D29" s="2" t="s">
        <v>30</v>
      </c>
      <c r="E29" s="2">
        <v>126</v>
      </c>
      <c r="F29" s="2">
        <v>15.19</v>
      </c>
      <c r="G29" s="2" t="s">
        <v>16</v>
      </c>
      <c r="H29" s="2" t="s">
        <v>32</v>
      </c>
      <c r="I29" s="2" t="s">
        <v>19</v>
      </c>
      <c r="J29" s="2">
        <v>3.1</v>
      </c>
      <c r="K29" s="2">
        <v>186</v>
      </c>
      <c r="L29" s="2">
        <v>69</v>
      </c>
      <c r="M29" s="3">
        <f t="shared" si="1"/>
        <v>255</v>
      </c>
      <c r="N29" s="2">
        <v>16</v>
      </c>
      <c r="O29" s="2">
        <v>4</v>
      </c>
      <c r="P29" s="6">
        <f t="shared" si="2"/>
        <v>20</v>
      </c>
      <c r="Q29" s="22">
        <f t="shared" si="0"/>
        <v>170</v>
      </c>
      <c r="R29" s="22">
        <f t="shared" si="0"/>
        <v>65</v>
      </c>
      <c r="S29" s="6">
        <f t="shared" si="3"/>
        <v>235</v>
      </c>
    </row>
    <row r="30" spans="1:20" s="23" customFormat="1">
      <c r="A30" s="2">
        <v>24</v>
      </c>
      <c r="B30" s="2">
        <v>2021</v>
      </c>
      <c r="C30" s="2" t="s">
        <v>26</v>
      </c>
      <c r="D30" s="2" t="s">
        <v>29</v>
      </c>
      <c r="E30" s="2">
        <v>116</v>
      </c>
      <c r="F30" s="2">
        <v>4</v>
      </c>
      <c r="G30" s="2" t="s">
        <v>16</v>
      </c>
      <c r="H30" s="2" t="s">
        <v>33</v>
      </c>
      <c r="I30" s="2" t="s">
        <v>22</v>
      </c>
      <c r="J30" s="2">
        <v>0.7</v>
      </c>
      <c r="K30" s="2">
        <v>54</v>
      </c>
      <c r="L30" s="2">
        <v>17</v>
      </c>
      <c r="M30" s="3">
        <f t="shared" si="1"/>
        <v>71</v>
      </c>
      <c r="N30" s="2">
        <v>16</v>
      </c>
      <c r="O30" s="2">
        <v>44</v>
      </c>
      <c r="P30" s="6">
        <f t="shared" si="2"/>
        <v>60</v>
      </c>
      <c r="Q30" s="22">
        <f t="shared" si="0"/>
        <v>38</v>
      </c>
      <c r="R30" s="22">
        <f t="shared" si="0"/>
        <v>-27</v>
      </c>
      <c r="S30" s="6">
        <f t="shared" si="3"/>
        <v>11</v>
      </c>
    </row>
    <row r="31" spans="1:20" s="23" customFormat="1">
      <c r="A31" s="2">
        <v>25</v>
      </c>
      <c r="B31" s="2">
        <v>2021</v>
      </c>
      <c r="C31" s="2" t="s">
        <v>26</v>
      </c>
      <c r="D31" s="2" t="s">
        <v>27</v>
      </c>
      <c r="E31" s="2">
        <v>47</v>
      </c>
      <c r="F31" s="2">
        <v>8</v>
      </c>
      <c r="G31" s="2" t="s">
        <v>16</v>
      </c>
      <c r="H31" s="2" t="s">
        <v>32</v>
      </c>
      <c r="I31" s="2" t="s">
        <v>17</v>
      </c>
      <c r="J31" s="2">
        <v>4.03</v>
      </c>
      <c r="K31" s="2">
        <v>872</v>
      </c>
      <c r="L31" s="2">
        <v>218</v>
      </c>
      <c r="M31" s="3">
        <f t="shared" si="1"/>
        <v>1090</v>
      </c>
      <c r="N31" s="2">
        <v>872</v>
      </c>
      <c r="O31" s="2">
        <v>218</v>
      </c>
      <c r="P31" s="6">
        <f t="shared" si="2"/>
        <v>1090</v>
      </c>
      <c r="Q31" s="22">
        <f t="shared" si="0"/>
        <v>0</v>
      </c>
      <c r="R31" s="22">
        <f t="shared" si="0"/>
        <v>0</v>
      </c>
      <c r="S31" s="6">
        <f t="shared" si="3"/>
        <v>0</v>
      </c>
    </row>
    <row r="32" spans="1:20" s="23" customFormat="1">
      <c r="A32" s="2">
        <v>26</v>
      </c>
      <c r="B32" s="2">
        <v>2021</v>
      </c>
      <c r="C32" s="2" t="s">
        <v>26</v>
      </c>
      <c r="D32" s="2" t="s">
        <v>28</v>
      </c>
      <c r="E32" s="2">
        <v>54</v>
      </c>
      <c r="F32" s="2">
        <v>20</v>
      </c>
      <c r="G32" s="2" t="s">
        <v>16</v>
      </c>
      <c r="H32" s="2" t="s">
        <v>32</v>
      </c>
      <c r="I32" s="2" t="s">
        <v>17</v>
      </c>
      <c r="J32" s="2">
        <v>0.1</v>
      </c>
      <c r="K32" s="2">
        <v>17</v>
      </c>
      <c r="L32" s="2">
        <v>3</v>
      </c>
      <c r="M32" s="3">
        <f t="shared" si="1"/>
        <v>20</v>
      </c>
      <c r="N32" s="2">
        <v>17</v>
      </c>
      <c r="O32" s="2">
        <v>3</v>
      </c>
      <c r="P32" s="6">
        <f t="shared" si="2"/>
        <v>20</v>
      </c>
      <c r="Q32" s="22">
        <f t="shared" si="0"/>
        <v>0</v>
      </c>
      <c r="R32" s="22">
        <f t="shared" si="0"/>
        <v>0</v>
      </c>
      <c r="S32" s="6">
        <f t="shared" si="3"/>
        <v>0</v>
      </c>
    </row>
    <row r="33" spans="1:20" s="18" customFormat="1">
      <c r="A33" s="2">
        <v>27</v>
      </c>
      <c r="B33" s="2">
        <v>2020</v>
      </c>
      <c r="C33" s="2" t="s">
        <v>26</v>
      </c>
      <c r="D33" s="2" t="s">
        <v>29</v>
      </c>
      <c r="E33" s="2">
        <v>116</v>
      </c>
      <c r="F33" s="2">
        <v>9</v>
      </c>
      <c r="G33" s="2" t="s">
        <v>16</v>
      </c>
      <c r="H33" s="2" t="s">
        <v>33</v>
      </c>
      <c r="I33" s="2" t="s">
        <v>22</v>
      </c>
      <c r="J33" s="2">
        <v>0.12</v>
      </c>
      <c r="K33" s="2">
        <v>12</v>
      </c>
      <c r="L33" s="2">
        <v>8</v>
      </c>
      <c r="M33" s="3">
        <f t="shared" si="1"/>
        <v>20</v>
      </c>
      <c r="N33" s="2">
        <v>12</v>
      </c>
      <c r="O33" s="2">
        <v>8</v>
      </c>
      <c r="P33" s="6">
        <f t="shared" si="2"/>
        <v>20</v>
      </c>
      <c r="Q33" s="19">
        <f t="shared" si="0"/>
        <v>0</v>
      </c>
      <c r="R33" s="19">
        <f t="shared" si="0"/>
        <v>0</v>
      </c>
      <c r="S33" s="6">
        <f t="shared" si="3"/>
        <v>0</v>
      </c>
      <c r="T33" s="24"/>
    </row>
    <row r="34" spans="1:20" s="26" customFormat="1">
      <c r="A34" s="2">
        <v>28</v>
      </c>
      <c r="B34" s="2">
        <v>2021</v>
      </c>
      <c r="C34" s="2" t="s">
        <v>26</v>
      </c>
      <c r="D34" s="2" t="s">
        <v>29</v>
      </c>
      <c r="E34" s="2">
        <v>116</v>
      </c>
      <c r="F34" s="2">
        <v>12</v>
      </c>
      <c r="G34" s="2" t="s">
        <v>16</v>
      </c>
      <c r="H34" s="2" t="s">
        <v>33</v>
      </c>
      <c r="I34" s="2" t="s">
        <v>21</v>
      </c>
      <c r="J34" s="2">
        <v>0.4</v>
      </c>
      <c r="K34" s="2">
        <v>100</v>
      </c>
      <c r="L34" s="2">
        <v>50</v>
      </c>
      <c r="M34" s="3">
        <f t="shared" si="1"/>
        <v>150</v>
      </c>
      <c r="N34" s="2">
        <v>100</v>
      </c>
      <c r="O34" s="2">
        <v>50</v>
      </c>
      <c r="P34" s="6">
        <f t="shared" si="2"/>
        <v>150</v>
      </c>
      <c r="Q34" s="25">
        <f t="shared" si="0"/>
        <v>0</v>
      </c>
      <c r="R34" s="25">
        <f t="shared" si="0"/>
        <v>0</v>
      </c>
      <c r="S34" s="6">
        <f t="shared" si="3"/>
        <v>0</v>
      </c>
    </row>
    <row r="35" spans="1:20" s="41" customFormat="1">
      <c r="A35" s="2">
        <v>29</v>
      </c>
      <c r="B35" s="2">
        <v>2021</v>
      </c>
      <c r="C35" s="2" t="s">
        <v>26</v>
      </c>
      <c r="D35" s="2" t="s">
        <v>29</v>
      </c>
      <c r="E35" s="2">
        <v>52</v>
      </c>
      <c r="F35" s="2">
        <v>57</v>
      </c>
      <c r="G35" s="2" t="s">
        <v>16</v>
      </c>
      <c r="H35" s="2" t="s">
        <v>32</v>
      </c>
      <c r="I35" s="2" t="s">
        <v>19</v>
      </c>
      <c r="J35" s="2">
        <v>3</v>
      </c>
      <c r="K35" s="2">
        <v>500</v>
      </c>
      <c r="L35" s="2">
        <v>153</v>
      </c>
      <c r="M35" s="3">
        <f t="shared" si="1"/>
        <v>653</v>
      </c>
      <c r="N35" s="2">
        <v>479</v>
      </c>
      <c r="O35" s="2">
        <v>126</v>
      </c>
      <c r="P35" s="6">
        <f t="shared" si="2"/>
        <v>605</v>
      </c>
      <c r="Q35" s="42">
        <f t="shared" si="0"/>
        <v>21</v>
      </c>
      <c r="R35" s="42">
        <f t="shared" si="0"/>
        <v>27</v>
      </c>
      <c r="S35" s="6">
        <f t="shared" si="3"/>
        <v>48</v>
      </c>
    </row>
    <row r="36" spans="1:20" s="41" customFormat="1">
      <c r="A36" s="2">
        <v>30</v>
      </c>
      <c r="B36" s="2">
        <v>2021</v>
      </c>
      <c r="C36" s="2" t="s">
        <v>26</v>
      </c>
      <c r="D36" s="2" t="s">
        <v>30</v>
      </c>
      <c r="E36" s="2">
        <v>138</v>
      </c>
      <c r="F36" s="2">
        <v>4.5</v>
      </c>
      <c r="G36" s="2" t="s">
        <v>16</v>
      </c>
      <c r="H36" s="2" t="s">
        <v>32</v>
      </c>
      <c r="I36" s="2" t="s">
        <v>19</v>
      </c>
      <c r="J36" s="2">
        <v>14.4</v>
      </c>
      <c r="K36" s="2">
        <v>2591</v>
      </c>
      <c r="L36" s="2">
        <v>369</v>
      </c>
      <c r="M36" s="3">
        <f t="shared" si="1"/>
        <v>2960</v>
      </c>
      <c r="N36" s="2">
        <v>2141</v>
      </c>
      <c r="O36" s="2">
        <v>312</v>
      </c>
      <c r="P36" s="6">
        <f t="shared" si="2"/>
        <v>2453</v>
      </c>
      <c r="Q36" s="42">
        <f t="shared" si="0"/>
        <v>450</v>
      </c>
      <c r="R36" s="42">
        <f t="shared" si="0"/>
        <v>57</v>
      </c>
      <c r="S36" s="6">
        <f t="shared" si="3"/>
        <v>507</v>
      </c>
    </row>
    <row r="37" spans="1:20" s="41" customFormat="1">
      <c r="A37" s="2">
        <v>31</v>
      </c>
      <c r="B37" s="2">
        <v>2021</v>
      </c>
      <c r="C37" s="2" t="s">
        <v>26</v>
      </c>
      <c r="D37" s="2" t="s">
        <v>28</v>
      </c>
      <c r="E37" s="2">
        <v>54</v>
      </c>
      <c r="F37" s="2">
        <v>20</v>
      </c>
      <c r="G37" s="2" t="s">
        <v>16</v>
      </c>
      <c r="H37" s="2" t="s">
        <v>32</v>
      </c>
      <c r="I37" s="2" t="s">
        <v>17</v>
      </c>
      <c r="J37" s="2">
        <v>1.7</v>
      </c>
      <c r="K37" s="2">
        <v>299</v>
      </c>
      <c r="L37" s="2">
        <v>103</v>
      </c>
      <c r="M37" s="3">
        <f t="shared" si="1"/>
        <v>402</v>
      </c>
      <c r="N37" s="2">
        <v>304</v>
      </c>
      <c r="O37" s="2">
        <v>66</v>
      </c>
      <c r="P37" s="6">
        <f t="shared" si="2"/>
        <v>370</v>
      </c>
      <c r="Q37" s="42">
        <f t="shared" si="0"/>
        <v>-5</v>
      </c>
      <c r="R37" s="42">
        <f t="shared" si="0"/>
        <v>37</v>
      </c>
      <c r="S37" s="6">
        <f t="shared" si="3"/>
        <v>32</v>
      </c>
    </row>
    <row r="38" spans="1:20" s="43" customFormat="1">
      <c r="A38" s="2">
        <v>32</v>
      </c>
      <c r="B38" s="2">
        <v>2021</v>
      </c>
      <c r="C38" s="2" t="s">
        <v>26</v>
      </c>
      <c r="D38" s="2" t="s">
        <v>28</v>
      </c>
      <c r="E38" s="2">
        <v>101</v>
      </c>
      <c r="F38" s="2">
        <v>20.21</v>
      </c>
      <c r="G38" s="2" t="s">
        <v>16</v>
      </c>
      <c r="H38" s="2" t="s">
        <v>32</v>
      </c>
      <c r="I38" s="2" t="s">
        <v>17</v>
      </c>
      <c r="J38" s="2">
        <v>4.5</v>
      </c>
      <c r="K38" s="2">
        <v>602</v>
      </c>
      <c r="L38" s="2">
        <v>306</v>
      </c>
      <c r="M38" s="3">
        <f t="shared" si="1"/>
        <v>908</v>
      </c>
      <c r="N38" s="2">
        <v>635</v>
      </c>
      <c r="O38" s="2">
        <v>198</v>
      </c>
      <c r="P38" s="6">
        <f t="shared" si="2"/>
        <v>833</v>
      </c>
      <c r="Q38" s="44">
        <f t="shared" si="0"/>
        <v>-33</v>
      </c>
      <c r="R38" s="44">
        <f t="shared" si="0"/>
        <v>108</v>
      </c>
      <c r="S38" s="6">
        <f t="shared" si="3"/>
        <v>75</v>
      </c>
    </row>
    <row r="39" spans="1:20" s="43" customFormat="1">
      <c r="A39" s="2">
        <v>33</v>
      </c>
      <c r="B39" s="2">
        <v>2021</v>
      </c>
      <c r="C39" s="2" t="s">
        <v>26</v>
      </c>
      <c r="D39" s="2" t="s">
        <v>30</v>
      </c>
      <c r="E39" s="2">
        <v>137</v>
      </c>
      <c r="F39" s="2">
        <v>7</v>
      </c>
      <c r="G39" s="2" t="s">
        <v>16</v>
      </c>
      <c r="H39" s="2" t="s">
        <v>32</v>
      </c>
      <c r="I39" s="2" t="s">
        <v>19</v>
      </c>
      <c r="J39" s="2">
        <v>3.3</v>
      </c>
      <c r="K39" s="2">
        <v>605</v>
      </c>
      <c r="L39" s="2">
        <v>107</v>
      </c>
      <c r="M39" s="3">
        <f t="shared" si="1"/>
        <v>712</v>
      </c>
      <c r="N39" s="2">
        <v>213</v>
      </c>
      <c r="O39" s="2">
        <v>47</v>
      </c>
      <c r="P39" s="6">
        <f t="shared" si="2"/>
        <v>260</v>
      </c>
      <c r="Q39" s="44">
        <f t="shared" si="0"/>
        <v>392</v>
      </c>
      <c r="R39" s="44">
        <f t="shared" si="0"/>
        <v>60</v>
      </c>
      <c r="S39" s="6">
        <f t="shared" si="3"/>
        <v>452</v>
      </c>
    </row>
    <row r="40" spans="1:20" s="43" customFormat="1">
      <c r="A40" s="2">
        <v>34</v>
      </c>
      <c r="B40" s="2">
        <v>2021</v>
      </c>
      <c r="C40" s="2" t="s">
        <v>26</v>
      </c>
      <c r="D40" s="2" t="s">
        <v>27</v>
      </c>
      <c r="E40" s="2">
        <v>188</v>
      </c>
      <c r="F40" s="2" t="s">
        <v>43</v>
      </c>
      <c r="G40" s="2" t="s">
        <v>16</v>
      </c>
      <c r="H40" s="2" t="s">
        <v>32</v>
      </c>
      <c r="I40" s="2" t="s">
        <v>19</v>
      </c>
      <c r="J40" s="2">
        <v>5.6</v>
      </c>
      <c r="K40" s="2">
        <v>1618</v>
      </c>
      <c r="L40" s="2">
        <v>197</v>
      </c>
      <c r="M40" s="3">
        <f t="shared" si="1"/>
        <v>1815</v>
      </c>
      <c r="N40" s="2">
        <v>1400</v>
      </c>
      <c r="O40" s="2">
        <v>205</v>
      </c>
      <c r="P40" s="6">
        <f t="shared" si="2"/>
        <v>1605</v>
      </c>
      <c r="Q40" s="44">
        <f t="shared" si="0"/>
        <v>218</v>
      </c>
      <c r="R40" s="44">
        <f t="shared" si="0"/>
        <v>-8</v>
      </c>
      <c r="S40" s="6">
        <f t="shared" si="3"/>
        <v>210</v>
      </c>
    </row>
    <row r="41" spans="1:20" s="43" customFormat="1">
      <c r="A41" s="2">
        <v>35</v>
      </c>
      <c r="B41" s="2">
        <v>2021</v>
      </c>
      <c r="C41" s="2" t="s">
        <v>26</v>
      </c>
      <c r="D41" s="2" t="s">
        <v>30</v>
      </c>
      <c r="E41" s="2">
        <v>144</v>
      </c>
      <c r="F41" s="2">
        <v>6</v>
      </c>
      <c r="G41" s="2" t="s">
        <v>16</v>
      </c>
      <c r="H41" s="2" t="s">
        <v>32</v>
      </c>
      <c r="I41" s="2" t="s">
        <v>19</v>
      </c>
      <c r="J41" s="2">
        <v>8.1</v>
      </c>
      <c r="K41" s="2">
        <v>2012</v>
      </c>
      <c r="L41" s="2">
        <v>348</v>
      </c>
      <c r="M41" s="3">
        <f t="shared" si="1"/>
        <v>2360</v>
      </c>
      <c r="N41" s="2">
        <v>2158</v>
      </c>
      <c r="O41" s="2">
        <v>212</v>
      </c>
      <c r="P41" s="6">
        <f t="shared" si="2"/>
        <v>2370</v>
      </c>
      <c r="Q41" s="44">
        <f t="shared" si="0"/>
        <v>-146</v>
      </c>
      <c r="R41" s="44">
        <f t="shared" si="0"/>
        <v>136</v>
      </c>
      <c r="S41" s="6">
        <f t="shared" si="3"/>
        <v>-10</v>
      </c>
    </row>
    <row r="42" spans="1:20" s="43" customFormat="1">
      <c r="A42" s="2">
        <v>36</v>
      </c>
      <c r="B42" s="2">
        <v>2021</v>
      </c>
      <c r="C42" s="2" t="s">
        <v>26</v>
      </c>
      <c r="D42" s="2" t="s">
        <v>27</v>
      </c>
      <c r="E42" s="2">
        <v>49</v>
      </c>
      <c r="F42" s="2">
        <v>26</v>
      </c>
      <c r="G42" s="2" t="s">
        <v>16</v>
      </c>
      <c r="H42" s="2" t="s">
        <v>32</v>
      </c>
      <c r="I42" s="2" t="s">
        <v>17</v>
      </c>
      <c r="J42" s="2">
        <v>3.2</v>
      </c>
      <c r="K42" s="2">
        <v>417</v>
      </c>
      <c r="L42" s="2">
        <v>214</v>
      </c>
      <c r="M42" s="3">
        <f t="shared" si="1"/>
        <v>631</v>
      </c>
      <c r="N42" s="2">
        <v>269</v>
      </c>
      <c r="O42" s="2">
        <v>156</v>
      </c>
      <c r="P42" s="6">
        <f t="shared" si="2"/>
        <v>425</v>
      </c>
      <c r="Q42" s="44">
        <f t="shared" si="0"/>
        <v>148</v>
      </c>
      <c r="R42" s="44">
        <f t="shared" si="0"/>
        <v>58</v>
      </c>
      <c r="S42" s="6">
        <f t="shared" si="3"/>
        <v>206</v>
      </c>
    </row>
    <row r="43" spans="1:20" s="46" customFormat="1">
      <c r="A43" s="2">
        <v>37</v>
      </c>
      <c r="B43" s="2">
        <v>2021</v>
      </c>
      <c r="C43" s="2" t="s">
        <v>26</v>
      </c>
      <c r="D43" s="2" t="s">
        <v>30</v>
      </c>
      <c r="E43" s="2">
        <v>107</v>
      </c>
      <c r="F43" s="2">
        <v>11.13</v>
      </c>
      <c r="G43" s="2" t="s">
        <v>16</v>
      </c>
      <c r="H43" s="2" t="s">
        <v>32</v>
      </c>
      <c r="I43" s="2" t="s">
        <v>19</v>
      </c>
      <c r="J43" s="2">
        <v>4.0999999999999996</v>
      </c>
      <c r="K43" s="2">
        <v>956</v>
      </c>
      <c r="L43" s="2">
        <v>253</v>
      </c>
      <c r="M43" s="3">
        <f t="shared" si="1"/>
        <v>1209</v>
      </c>
      <c r="N43" s="2">
        <v>643</v>
      </c>
      <c r="O43" s="2">
        <v>131</v>
      </c>
      <c r="P43" s="6">
        <f t="shared" si="2"/>
        <v>774</v>
      </c>
      <c r="Q43" s="45">
        <f t="shared" si="0"/>
        <v>313</v>
      </c>
      <c r="R43" s="45">
        <f t="shared" si="0"/>
        <v>122</v>
      </c>
      <c r="S43" s="6">
        <f t="shared" si="3"/>
        <v>435</v>
      </c>
    </row>
    <row r="44" spans="1:20" s="37" customFormat="1">
      <c r="A44" s="2">
        <v>38</v>
      </c>
      <c r="B44" s="2">
        <v>2021</v>
      </c>
      <c r="C44" s="2" t="s">
        <v>26</v>
      </c>
      <c r="D44" s="2" t="s">
        <v>30</v>
      </c>
      <c r="E44" s="2">
        <v>107</v>
      </c>
      <c r="F44" s="2">
        <v>27</v>
      </c>
      <c r="G44" s="2" t="s">
        <v>16</v>
      </c>
      <c r="H44" s="2" t="s">
        <v>32</v>
      </c>
      <c r="I44" s="2" t="s">
        <v>19</v>
      </c>
      <c r="J44" s="2">
        <v>6.3</v>
      </c>
      <c r="K44" s="2">
        <v>1267</v>
      </c>
      <c r="L44" s="2">
        <v>263</v>
      </c>
      <c r="M44" s="3">
        <f t="shared" si="1"/>
        <v>1530</v>
      </c>
      <c r="N44" s="2">
        <v>1403</v>
      </c>
      <c r="O44" s="2">
        <v>237</v>
      </c>
      <c r="P44" s="6">
        <f t="shared" si="2"/>
        <v>1640</v>
      </c>
      <c r="Q44" s="36">
        <f t="shared" si="0"/>
        <v>-136</v>
      </c>
      <c r="R44" s="36">
        <f t="shared" si="0"/>
        <v>26</v>
      </c>
      <c r="S44" s="6">
        <f t="shared" si="3"/>
        <v>-110</v>
      </c>
    </row>
    <row r="45" spans="1:20">
      <c r="A45" s="50" t="s">
        <v>13</v>
      </c>
      <c r="B45" s="50"/>
      <c r="C45" s="50"/>
      <c r="D45" s="50"/>
      <c r="E45" s="50"/>
      <c r="F45" s="50"/>
      <c r="G45" s="50"/>
      <c r="H45" s="50"/>
      <c r="I45" s="50"/>
      <c r="J45" s="50"/>
      <c r="K45" s="4">
        <f>SUM(K6:K44)</f>
        <v>25972</v>
      </c>
      <c r="L45" s="4">
        <f>SUM(L6:L44)</f>
        <v>6785</v>
      </c>
      <c r="M45" s="4">
        <f>SUM(M6:M44)</f>
        <v>32757</v>
      </c>
      <c r="N45" s="15">
        <f t="shared" ref="N45:S45" si="4">SUM(N7:N44)</f>
        <v>21471</v>
      </c>
      <c r="O45" s="15">
        <f t="shared" si="4"/>
        <v>5441</v>
      </c>
      <c r="P45" s="35">
        <f t="shared" si="4"/>
        <v>26912</v>
      </c>
      <c r="Q45" s="15">
        <f t="shared" si="4"/>
        <v>4501</v>
      </c>
      <c r="R45" s="15">
        <f t="shared" si="4"/>
        <v>1344</v>
      </c>
      <c r="S45" s="15">
        <f t="shared" si="4"/>
        <v>5845</v>
      </c>
    </row>
    <row r="46" spans="1:20" ht="32.25" customHeight="1">
      <c r="A46" s="51"/>
      <c r="B46" s="51"/>
      <c r="C46" s="51"/>
      <c r="D46" s="51"/>
      <c r="E46" s="51"/>
      <c r="F46" s="51"/>
      <c r="G46" s="51"/>
      <c r="H46" s="51"/>
      <c r="I46" s="51" t="s">
        <v>41</v>
      </c>
      <c r="J46" s="51"/>
      <c r="K46" s="51"/>
      <c r="L46" s="51"/>
      <c r="M46" s="51"/>
      <c r="N46" s="51"/>
      <c r="O46" s="51"/>
      <c r="P46" s="51"/>
      <c r="Q46" s="51"/>
      <c r="R46" s="51"/>
      <c r="S46" s="5">
        <v>28000</v>
      </c>
    </row>
    <row r="47" spans="1:20">
      <c r="A47" s="51"/>
      <c r="B47" s="51"/>
      <c r="C47" s="51"/>
      <c r="D47" s="51"/>
      <c r="E47" s="51"/>
      <c r="F47" s="51"/>
      <c r="G47" s="51"/>
      <c r="H47" s="51"/>
      <c r="I47" s="51" t="s">
        <v>14</v>
      </c>
      <c r="J47" s="51"/>
      <c r="K47" s="51"/>
      <c r="L47" s="51"/>
      <c r="M47" s="51"/>
      <c r="N47" s="51"/>
      <c r="O47" s="51"/>
      <c r="P47" s="51"/>
      <c r="Q47" s="51"/>
      <c r="R47" s="51"/>
      <c r="S47" s="5">
        <f>S46-P45</f>
        <v>1088</v>
      </c>
    </row>
    <row r="48" spans="1:20" ht="18.75">
      <c r="A48" s="47" t="s">
        <v>15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>
      <c r="A49" s="10">
        <v>1</v>
      </c>
      <c r="B49" s="5">
        <v>2021</v>
      </c>
      <c r="C49" s="5" t="s">
        <v>26</v>
      </c>
      <c r="D49" s="5" t="s">
        <v>27</v>
      </c>
      <c r="E49" s="33">
        <v>41</v>
      </c>
      <c r="F49" s="32">
        <v>1</v>
      </c>
      <c r="G49" s="5" t="s">
        <v>18</v>
      </c>
      <c r="H49" s="5" t="s">
        <v>32</v>
      </c>
      <c r="I49" s="5" t="s">
        <v>17</v>
      </c>
      <c r="J49" s="5">
        <v>6.3</v>
      </c>
      <c r="K49" s="5">
        <v>0</v>
      </c>
      <c r="L49" s="5">
        <v>255</v>
      </c>
      <c r="M49" s="6">
        <f t="shared" ref="M49:M52" si="5">K49+L49</f>
        <v>255</v>
      </c>
      <c r="N49" s="5"/>
      <c r="O49" s="5">
        <v>57</v>
      </c>
      <c r="P49" s="6">
        <f t="shared" ref="P49:P52" si="6">N49+O49</f>
        <v>57</v>
      </c>
      <c r="Q49" s="5">
        <f t="shared" ref="Q49:Q52" si="7">K49-N49</f>
        <v>0</v>
      </c>
      <c r="R49" s="5">
        <v>198</v>
      </c>
      <c r="S49" s="6">
        <f t="shared" ref="S49:S52" si="8">Q49+R49</f>
        <v>198</v>
      </c>
    </row>
    <row r="50" spans="1:19">
      <c r="A50" s="10">
        <v>2</v>
      </c>
      <c r="B50" s="5">
        <v>2021</v>
      </c>
      <c r="C50" s="5" t="s">
        <v>26</v>
      </c>
      <c r="D50" s="5" t="s">
        <v>28</v>
      </c>
      <c r="E50" s="33">
        <v>113</v>
      </c>
      <c r="F50" s="32">
        <v>4</v>
      </c>
      <c r="G50" s="5" t="s">
        <v>18</v>
      </c>
      <c r="H50" s="5" t="s">
        <v>32</v>
      </c>
      <c r="I50" s="5" t="s">
        <v>17</v>
      </c>
      <c r="J50" s="5">
        <v>6.1</v>
      </c>
      <c r="K50" s="5">
        <v>0</v>
      </c>
      <c r="L50" s="5">
        <v>92</v>
      </c>
      <c r="M50" s="6">
        <f t="shared" si="5"/>
        <v>92</v>
      </c>
      <c r="N50" s="5"/>
      <c r="O50" s="5">
        <v>80</v>
      </c>
      <c r="P50" s="6">
        <f t="shared" si="6"/>
        <v>80</v>
      </c>
      <c r="Q50" s="5">
        <f t="shared" si="7"/>
        <v>0</v>
      </c>
      <c r="R50" s="5">
        <v>72</v>
      </c>
      <c r="S50" s="6">
        <f t="shared" si="8"/>
        <v>72</v>
      </c>
    </row>
    <row r="51" spans="1:19">
      <c r="A51" s="10">
        <v>3</v>
      </c>
      <c r="B51" s="5">
        <v>2021</v>
      </c>
      <c r="C51" s="5" t="s">
        <v>26</v>
      </c>
      <c r="D51" s="5" t="s">
        <v>27</v>
      </c>
      <c r="E51" s="33">
        <v>190</v>
      </c>
      <c r="F51" s="32">
        <v>9</v>
      </c>
      <c r="G51" s="5" t="s">
        <v>18</v>
      </c>
      <c r="H51" s="5" t="s">
        <v>32</v>
      </c>
      <c r="I51" s="5" t="s">
        <v>17</v>
      </c>
      <c r="J51" s="5">
        <v>0.6</v>
      </c>
      <c r="K51" s="5"/>
      <c r="L51" s="5">
        <v>1</v>
      </c>
      <c r="M51" s="6">
        <f t="shared" si="5"/>
        <v>1</v>
      </c>
      <c r="N51" s="5"/>
      <c r="O51" s="5">
        <v>1</v>
      </c>
      <c r="P51" s="6">
        <f t="shared" si="6"/>
        <v>1</v>
      </c>
      <c r="Q51" s="5">
        <f t="shared" si="7"/>
        <v>0</v>
      </c>
      <c r="R51" s="5">
        <v>0</v>
      </c>
      <c r="S51" s="6">
        <f t="shared" si="8"/>
        <v>0</v>
      </c>
    </row>
    <row r="52" spans="1:19" s="34" customFormat="1">
      <c r="A52" s="33">
        <v>4</v>
      </c>
      <c r="B52" s="33">
        <v>2021</v>
      </c>
      <c r="C52" s="33" t="s">
        <v>26</v>
      </c>
      <c r="D52" s="33" t="s">
        <v>27</v>
      </c>
      <c r="E52" s="33">
        <v>83</v>
      </c>
      <c r="F52" s="32">
        <v>8</v>
      </c>
      <c r="G52" s="33" t="s">
        <v>18</v>
      </c>
      <c r="H52" s="33" t="s">
        <v>32</v>
      </c>
      <c r="I52" s="33" t="s">
        <v>17</v>
      </c>
      <c r="J52" s="33">
        <v>1.9</v>
      </c>
      <c r="K52" s="33"/>
      <c r="L52" s="33">
        <v>42</v>
      </c>
      <c r="M52" s="6">
        <f t="shared" si="5"/>
        <v>42</v>
      </c>
      <c r="N52" s="33"/>
      <c r="O52" s="33">
        <v>20</v>
      </c>
      <c r="P52" s="6">
        <f t="shared" si="6"/>
        <v>20</v>
      </c>
      <c r="Q52" s="33">
        <f t="shared" si="7"/>
        <v>0</v>
      </c>
      <c r="R52" s="33">
        <v>22</v>
      </c>
      <c r="S52" s="6">
        <f t="shared" si="8"/>
        <v>22</v>
      </c>
    </row>
    <row r="53" spans="1:19" hidden="1">
      <c r="A53" s="10">
        <v>44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>
        <f t="shared" ref="M53:M55" si="9">K53+L53</f>
        <v>0</v>
      </c>
      <c r="N53" s="5"/>
      <c r="O53" s="5"/>
      <c r="P53" s="6">
        <f t="shared" ref="P53:P54" si="10">N53+O53</f>
        <v>0</v>
      </c>
      <c r="Q53" s="5">
        <f t="shared" ref="Q53:Q54" si="11">K53-N53</f>
        <v>0</v>
      </c>
      <c r="R53" s="5"/>
      <c r="S53" s="6">
        <f t="shared" ref="S53:S54" si="12">Q53+R53</f>
        <v>0</v>
      </c>
    </row>
    <row r="54" spans="1:19" hidden="1">
      <c r="A54" s="10">
        <v>45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>
        <f t="shared" si="9"/>
        <v>0</v>
      </c>
      <c r="N54" s="5"/>
      <c r="O54" s="5"/>
      <c r="P54" s="6">
        <f t="shared" si="10"/>
        <v>0</v>
      </c>
      <c r="Q54" s="5">
        <f t="shared" si="11"/>
        <v>0</v>
      </c>
      <c r="R54" s="5"/>
      <c r="S54" s="6">
        <f t="shared" si="12"/>
        <v>0</v>
      </c>
    </row>
    <row r="55" spans="1:19" s="1" customFormat="1">
      <c r="A55" s="10">
        <v>5</v>
      </c>
      <c r="B55" s="5">
        <v>2021</v>
      </c>
      <c r="C55" s="5" t="s">
        <v>26</v>
      </c>
      <c r="D55" s="5"/>
      <c r="E55" s="33"/>
      <c r="F55" s="32"/>
      <c r="G55" s="5"/>
      <c r="H55" s="5"/>
      <c r="I55" s="5"/>
      <c r="J55" s="5"/>
      <c r="K55" s="5"/>
      <c r="L55" s="5"/>
      <c r="M55" s="6">
        <f t="shared" si="9"/>
        <v>0</v>
      </c>
      <c r="N55" s="5"/>
      <c r="O55" s="5"/>
      <c r="P55" s="6">
        <f t="shared" ref="P55" si="13">N55+O55</f>
        <v>0</v>
      </c>
      <c r="Q55" s="5">
        <f t="shared" ref="Q55" si="14">K55-N55</f>
        <v>0</v>
      </c>
      <c r="R55" s="5"/>
      <c r="S55" s="6">
        <f t="shared" ref="S55" si="15">Q55+R55</f>
        <v>0</v>
      </c>
    </row>
    <row r="56" spans="1:19" s="1" customFormat="1">
      <c r="A56" s="10">
        <v>6</v>
      </c>
      <c r="B56" s="5">
        <v>2021</v>
      </c>
      <c r="C56" s="5" t="s">
        <v>26</v>
      </c>
      <c r="D56" s="5"/>
      <c r="E56" s="33"/>
      <c r="F56" s="32"/>
      <c r="G56" s="5"/>
      <c r="H56" s="5"/>
      <c r="I56" s="5"/>
      <c r="J56" s="5"/>
      <c r="K56" s="5"/>
      <c r="L56" s="5"/>
      <c r="M56" s="6">
        <f t="shared" ref="M56:M61" si="16">K56+L56</f>
        <v>0</v>
      </c>
      <c r="N56" s="5"/>
      <c r="O56" s="5"/>
      <c r="P56" s="6">
        <f t="shared" ref="P56:P57" si="17">N56+O56</f>
        <v>0</v>
      </c>
      <c r="Q56" s="5">
        <f t="shared" ref="Q56:Q57" si="18">K56-N56</f>
        <v>0</v>
      </c>
      <c r="R56" s="5"/>
      <c r="S56" s="6">
        <f t="shared" ref="S56:S57" si="19">Q56+R56</f>
        <v>0</v>
      </c>
    </row>
    <row r="57" spans="1:19" s="1" customFormat="1">
      <c r="A57" s="10">
        <v>7</v>
      </c>
      <c r="B57" s="5"/>
      <c r="C57" s="5" t="s">
        <v>26</v>
      </c>
      <c r="D57" s="5"/>
      <c r="E57" s="33"/>
      <c r="F57" s="32"/>
      <c r="G57" s="5"/>
      <c r="H57" s="5"/>
      <c r="I57" s="5"/>
      <c r="J57" s="5"/>
      <c r="K57" s="5"/>
      <c r="L57" s="5"/>
      <c r="M57" s="6">
        <f t="shared" si="16"/>
        <v>0</v>
      </c>
      <c r="N57" s="5"/>
      <c r="O57" s="5"/>
      <c r="P57" s="6">
        <f t="shared" si="17"/>
        <v>0</v>
      </c>
      <c r="Q57" s="5">
        <f t="shared" si="18"/>
        <v>0</v>
      </c>
      <c r="R57" s="5"/>
      <c r="S57" s="6">
        <f t="shared" si="19"/>
        <v>0</v>
      </c>
    </row>
    <row r="58" spans="1:19" s="1" customFormat="1">
      <c r="A58" s="10">
        <v>8</v>
      </c>
      <c r="B58" s="5"/>
      <c r="C58" s="5" t="s">
        <v>26</v>
      </c>
      <c r="D58" s="5"/>
      <c r="E58" s="33"/>
      <c r="F58" s="32"/>
      <c r="G58" s="5"/>
      <c r="H58" s="5"/>
      <c r="I58" s="5"/>
      <c r="J58" s="5"/>
      <c r="K58" s="5"/>
      <c r="L58" s="5"/>
      <c r="M58" s="6">
        <f t="shared" si="16"/>
        <v>0</v>
      </c>
      <c r="N58" s="5"/>
      <c r="O58" s="5"/>
      <c r="P58" s="6">
        <f t="shared" ref="P58" si="20">N58+O58</f>
        <v>0</v>
      </c>
      <c r="Q58" s="5">
        <f t="shared" ref="Q58" si="21">K58-N58</f>
        <v>0</v>
      </c>
      <c r="R58" s="5"/>
      <c r="S58" s="6">
        <f t="shared" ref="S58" si="22">Q58+R58</f>
        <v>0</v>
      </c>
    </row>
    <row r="59" spans="1:19" s="1" customFormat="1">
      <c r="A59" s="10">
        <v>9</v>
      </c>
      <c r="B59" s="5"/>
      <c r="C59" s="5" t="s">
        <v>26</v>
      </c>
      <c r="D59" s="5"/>
      <c r="E59" s="33"/>
      <c r="F59" s="32"/>
      <c r="G59" s="5"/>
      <c r="H59" s="5"/>
      <c r="I59" s="5"/>
      <c r="J59" s="5"/>
      <c r="K59" s="5"/>
      <c r="L59" s="5"/>
      <c r="M59" s="6">
        <f t="shared" si="16"/>
        <v>0</v>
      </c>
      <c r="N59" s="5"/>
      <c r="O59" s="5"/>
      <c r="P59" s="6">
        <f t="shared" ref="P59" si="23">N59+O59</f>
        <v>0</v>
      </c>
      <c r="Q59" s="5">
        <f t="shared" ref="Q59" si="24">K59-N59</f>
        <v>0</v>
      </c>
      <c r="R59" s="5"/>
      <c r="S59" s="6">
        <f t="shared" ref="S59" si="25">Q59+R59</f>
        <v>0</v>
      </c>
    </row>
    <row r="60" spans="1:19" s="13" customFormat="1">
      <c r="A60" s="14">
        <v>10</v>
      </c>
      <c r="B60" s="14"/>
      <c r="C60" s="14" t="s">
        <v>26</v>
      </c>
      <c r="D60" s="14"/>
      <c r="E60" s="33"/>
      <c r="F60" s="32"/>
      <c r="G60" s="14"/>
      <c r="H60" s="14"/>
      <c r="I60" s="14"/>
      <c r="J60" s="14"/>
      <c r="K60" s="14"/>
      <c r="L60" s="14"/>
      <c r="M60" s="6">
        <f t="shared" si="16"/>
        <v>0</v>
      </c>
      <c r="N60" s="14"/>
      <c r="O60" s="14"/>
      <c r="P60" s="6">
        <f t="shared" ref="P60:P61" si="26">N60+O60</f>
        <v>0</v>
      </c>
      <c r="Q60" s="14">
        <f t="shared" ref="Q60:Q61" si="27">K60-N60</f>
        <v>0</v>
      </c>
      <c r="R60" s="14"/>
      <c r="S60" s="6">
        <f t="shared" ref="S60:S61" si="28">Q60+R60</f>
        <v>0</v>
      </c>
    </row>
    <row r="61" spans="1:19" s="9" customFormat="1">
      <c r="A61" s="10">
        <v>11</v>
      </c>
      <c r="B61" s="10"/>
      <c r="C61" s="10" t="s">
        <v>26</v>
      </c>
      <c r="D61" s="10"/>
      <c r="E61" s="33"/>
      <c r="F61" s="32"/>
      <c r="G61" s="10"/>
      <c r="H61" s="10"/>
      <c r="I61" s="10"/>
      <c r="J61" s="10"/>
      <c r="K61" s="10"/>
      <c r="L61" s="10"/>
      <c r="M61" s="6">
        <f t="shared" si="16"/>
        <v>0</v>
      </c>
      <c r="N61" s="14"/>
      <c r="O61" s="14"/>
      <c r="P61" s="6">
        <f t="shared" si="26"/>
        <v>0</v>
      </c>
      <c r="Q61" s="14">
        <f t="shared" si="27"/>
        <v>0</v>
      </c>
      <c r="R61" s="14"/>
      <c r="S61" s="6">
        <f t="shared" si="28"/>
        <v>0</v>
      </c>
    </row>
    <row r="62" spans="1:19" s="20" customFormat="1" ht="18" customHeight="1">
      <c r="A62" s="21">
        <v>12</v>
      </c>
      <c r="B62" s="21"/>
      <c r="C62" s="21" t="s">
        <v>26</v>
      </c>
      <c r="D62" s="21"/>
      <c r="E62" s="33"/>
      <c r="F62" s="32"/>
      <c r="G62" s="21"/>
      <c r="H62" s="21"/>
      <c r="I62" s="21"/>
      <c r="J62" s="21"/>
      <c r="K62" s="21"/>
      <c r="L62" s="21"/>
      <c r="M62" s="6">
        <f t="shared" ref="M62:M66" si="29">K62+L62</f>
        <v>0</v>
      </c>
      <c r="N62" s="21"/>
      <c r="O62" s="21"/>
      <c r="P62" s="6">
        <f t="shared" ref="P62:P66" si="30">N62+O62</f>
        <v>0</v>
      </c>
      <c r="Q62" s="21">
        <f t="shared" ref="Q62:Q66" si="31">K62-N62</f>
        <v>0</v>
      </c>
      <c r="R62" s="21"/>
      <c r="S62" s="6">
        <v>0</v>
      </c>
    </row>
    <row r="63" spans="1:19" s="20" customFormat="1">
      <c r="A63" s="21">
        <v>13</v>
      </c>
      <c r="B63" s="21"/>
      <c r="C63" s="21" t="s">
        <v>26</v>
      </c>
      <c r="D63" s="21"/>
      <c r="E63" s="33"/>
      <c r="F63" s="32"/>
      <c r="G63" s="21"/>
      <c r="H63" s="21"/>
      <c r="I63" s="21"/>
      <c r="J63" s="21"/>
      <c r="K63" s="21"/>
      <c r="L63" s="21"/>
      <c r="M63" s="6">
        <f t="shared" si="29"/>
        <v>0</v>
      </c>
      <c r="N63" s="21"/>
      <c r="O63" s="21"/>
      <c r="P63" s="6">
        <f t="shared" si="30"/>
        <v>0</v>
      </c>
      <c r="Q63" s="21">
        <f t="shared" si="31"/>
        <v>0</v>
      </c>
      <c r="R63" s="21"/>
      <c r="S63" s="6">
        <f t="shared" ref="S63:S66" si="32">Q63+R63</f>
        <v>0</v>
      </c>
    </row>
    <row r="64" spans="1:19" s="20" customFormat="1">
      <c r="A64" s="21">
        <v>14</v>
      </c>
      <c r="B64" s="21"/>
      <c r="C64" s="21" t="s">
        <v>26</v>
      </c>
      <c r="D64" s="21"/>
      <c r="E64" s="33"/>
      <c r="F64" s="32"/>
      <c r="G64" s="21"/>
      <c r="H64" s="21"/>
      <c r="I64" s="21"/>
      <c r="J64" s="21"/>
      <c r="K64" s="21"/>
      <c r="L64" s="21"/>
      <c r="M64" s="6">
        <f t="shared" si="29"/>
        <v>0</v>
      </c>
      <c r="N64" s="21"/>
      <c r="O64" s="21"/>
      <c r="P64" s="6">
        <f t="shared" si="30"/>
        <v>0</v>
      </c>
      <c r="Q64" s="21">
        <f t="shared" si="31"/>
        <v>0</v>
      </c>
      <c r="R64" s="21"/>
      <c r="S64" s="6">
        <f t="shared" si="32"/>
        <v>0</v>
      </c>
    </row>
    <row r="65" spans="1:19" s="20" customFormat="1">
      <c r="A65" s="21">
        <v>15</v>
      </c>
      <c r="B65" s="21"/>
      <c r="C65" s="21" t="s">
        <v>26</v>
      </c>
      <c r="D65" s="21"/>
      <c r="E65" s="33"/>
      <c r="F65" s="32"/>
      <c r="G65" s="21"/>
      <c r="H65" s="21"/>
      <c r="I65" s="21"/>
      <c r="J65" s="21"/>
      <c r="K65" s="21"/>
      <c r="L65" s="21"/>
      <c r="M65" s="6">
        <f t="shared" si="29"/>
        <v>0</v>
      </c>
      <c r="N65" s="21"/>
      <c r="O65" s="21"/>
      <c r="P65" s="6">
        <f t="shared" si="30"/>
        <v>0</v>
      </c>
      <c r="Q65" s="21">
        <f t="shared" si="31"/>
        <v>0</v>
      </c>
      <c r="R65" s="21"/>
      <c r="S65" s="6">
        <f t="shared" si="32"/>
        <v>0</v>
      </c>
    </row>
    <row r="66" spans="1:19" s="20" customFormat="1">
      <c r="A66" s="21">
        <v>16</v>
      </c>
      <c r="B66" s="21"/>
      <c r="C66" s="21" t="s">
        <v>26</v>
      </c>
      <c r="D66" s="21"/>
      <c r="E66" s="33"/>
      <c r="F66" s="32"/>
      <c r="G66" s="21"/>
      <c r="H66" s="21"/>
      <c r="I66" s="21"/>
      <c r="J66" s="21"/>
      <c r="K66" s="21"/>
      <c r="L66" s="21"/>
      <c r="M66" s="6">
        <f t="shared" si="29"/>
        <v>0</v>
      </c>
      <c r="N66" s="21"/>
      <c r="O66" s="21"/>
      <c r="P66" s="6">
        <f t="shared" si="30"/>
        <v>0</v>
      </c>
      <c r="Q66" s="21">
        <f t="shared" si="31"/>
        <v>0</v>
      </c>
      <c r="R66" s="21"/>
      <c r="S66" s="6">
        <f t="shared" si="32"/>
        <v>0</v>
      </c>
    </row>
    <row r="67" spans="1:19" s="9" customFormat="1">
      <c r="A67" s="27">
        <v>17</v>
      </c>
      <c r="B67" s="27"/>
      <c r="C67" s="27" t="s">
        <v>26</v>
      </c>
      <c r="D67" s="27"/>
      <c r="E67" s="33"/>
      <c r="F67" s="32"/>
      <c r="G67" s="27"/>
      <c r="H67" s="27"/>
      <c r="I67" s="27"/>
      <c r="J67" s="27"/>
      <c r="K67" s="27"/>
      <c r="L67" s="27"/>
      <c r="M67" s="6">
        <f t="shared" ref="M67:M70" si="33">K67+L67</f>
        <v>0</v>
      </c>
      <c r="N67" s="27"/>
      <c r="O67" s="27"/>
      <c r="P67" s="6">
        <f t="shared" ref="P67:P70" si="34">N67+O67</f>
        <v>0</v>
      </c>
      <c r="Q67" s="27">
        <f t="shared" ref="Q67:Q70" si="35">K67-N67</f>
        <v>0</v>
      </c>
      <c r="R67" s="27"/>
      <c r="S67" s="6">
        <f t="shared" ref="S67:S70" si="36">Q67+R67</f>
        <v>0</v>
      </c>
    </row>
    <row r="68" spans="1:19" hidden="1">
      <c r="A68" s="27">
        <v>22</v>
      </c>
      <c r="B68" s="27"/>
      <c r="C68" s="27" t="s">
        <v>26</v>
      </c>
      <c r="D68" s="27"/>
      <c r="E68" s="27"/>
      <c r="F68" s="27"/>
      <c r="G68" s="27"/>
      <c r="H68" s="27"/>
      <c r="I68" s="27"/>
      <c r="J68" s="27"/>
      <c r="K68" s="27"/>
      <c r="L68" s="27"/>
      <c r="M68" s="6">
        <f t="shared" si="33"/>
        <v>0</v>
      </c>
      <c r="N68" s="27"/>
      <c r="O68" s="27"/>
      <c r="P68" s="6">
        <f t="shared" si="34"/>
        <v>0</v>
      </c>
      <c r="Q68" s="27">
        <f t="shared" si="35"/>
        <v>0</v>
      </c>
      <c r="R68" s="27"/>
      <c r="S68" s="6">
        <f t="shared" si="36"/>
        <v>0</v>
      </c>
    </row>
    <row r="69" spans="1:19" s="28" customFormat="1">
      <c r="A69" s="27">
        <v>18</v>
      </c>
      <c r="B69" s="27"/>
      <c r="C69" s="27" t="s">
        <v>26</v>
      </c>
      <c r="D69" s="27"/>
      <c r="E69" s="33"/>
      <c r="F69" s="32"/>
      <c r="G69" s="27"/>
      <c r="H69" s="27"/>
      <c r="I69" s="31"/>
      <c r="J69" s="27"/>
      <c r="K69" s="27"/>
      <c r="L69" s="27"/>
      <c r="M69" s="6">
        <f t="shared" si="33"/>
        <v>0</v>
      </c>
      <c r="N69" s="27"/>
      <c r="O69" s="27"/>
      <c r="P69" s="6">
        <f t="shared" si="34"/>
        <v>0</v>
      </c>
      <c r="Q69" s="27">
        <f t="shared" si="35"/>
        <v>0</v>
      </c>
      <c r="R69" s="27"/>
      <c r="S69" s="6">
        <f t="shared" si="36"/>
        <v>0</v>
      </c>
    </row>
    <row r="70" spans="1:19" s="28" customFormat="1">
      <c r="A70" s="27">
        <v>19</v>
      </c>
      <c r="B70" s="27"/>
      <c r="C70" s="27" t="s">
        <v>26</v>
      </c>
      <c r="D70" s="27"/>
      <c r="E70" s="33"/>
      <c r="F70" s="32"/>
      <c r="G70" s="27"/>
      <c r="H70" s="27"/>
      <c r="I70" s="27"/>
      <c r="J70" s="27"/>
      <c r="K70" s="27"/>
      <c r="L70" s="27"/>
      <c r="M70" s="6">
        <f t="shared" si="33"/>
        <v>0</v>
      </c>
      <c r="N70" s="27"/>
      <c r="O70" s="27"/>
      <c r="P70" s="6">
        <f t="shared" si="34"/>
        <v>0</v>
      </c>
      <c r="Q70" s="27">
        <f t="shared" si="35"/>
        <v>0</v>
      </c>
      <c r="R70" s="27"/>
      <c r="S70" s="6">
        <f t="shared" si="36"/>
        <v>0</v>
      </c>
    </row>
    <row r="71" spans="1:19" s="28" customFormat="1">
      <c r="A71" s="27">
        <v>20</v>
      </c>
      <c r="B71" s="27"/>
      <c r="C71" s="27" t="s">
        <v>26</v>
      </c>
      <c r="D71" s="27"/>
      <c r="E71" s="33"/>
      <c r="F71" s="32"/>
      <c r="G71" s="27"/>
      <c r="H71" s="27"/>
      <c r="I71" s="27"/>
      <c r="J71" s="27"/>
      <c r="K71" s="27"/>
      <c r="L71" s="27"/>
      <c r="M71" s="6">
        <v>0</v>
      </c>
      <c r="N71" s="27"/>
      <c r="O71" s="27"/>
      <c r="P71" s="6">
        <f t="shared" ref="P71:P72" si="37">N71+O71</f>
        <v>0</v>
      </c>
      <c r="Q71" s="27">
        <f t="shared" ref="Q71:Q74" si="38">K71-N71</f>
        <v>0</v>
      </c>
      <c r="R71" s="27"/>
      <c r="S71" s="6">
        <f t="shared" ref="S71:S72" si="39">Q71+R71</f>
        <v>0</v>
      </c>
    </row>
    <row r="72" spans="1:19" s="28" customFormat="1">
      <c r="A72" s="27">
        <v>21</v>
      </c>
      <c r="B72" s="27"/>
      <c r="C72" s="27" t="s">
        <v>26</v>
      </c>
      <c r="D72" s="27"/>
      <c r="E72" s="33"/>
      <c r="F72" s="32"/>
      <c r="G72" s="27"/>
      <c r="H72" s="27"/>
      <c r="I72" s="27"/>
      <c r="J72" s="27"/>
      <c r="K72" s="27"/>
      <c r="L72" s="27"/>
      <c r="M72" s="6">
        <f t="shared" ref="M72" si="40">K72+L72</f>
        <v>0</v>
      </c>
      <c r="N72" s="27"/>
      <c r="O72" s="27"/>
      <c r="P72" s="6">
        <f t="shared" si="37"/>
        <v>0</v>
      </c>
      <c r="Q72" s="27">
        <f t="shared" si="38"/>
        <v>0</v>
      </c>
      <c r="R72" s="27"/>
      <c r="S72" s="6">
        <f t="shared" si="39"/>
        <v>0</v>
      </c>
    </row>
    <row r="73" spans="1:19" s="30" customFormat="1">
      <c r="A73" s="29">
        <v>22</v>
      </c>
      <c r="B73" s="29"/>
      <c r="C73" s="29" t="s">
        <v>26</v>
      </c>
      <c r="D73" s="29"/>
      <c r="E73" s="33"/>
      <c r="F73" s="32"/>
      <c r="G73" s="29"/>
      <c r="H73" s="29"/>
      <c r="I73" s="29"/>
      <c r="J73" s="29"/>
      <c r="K73" s="29"/>
      <c r="L73" s="29"/>
      <c r="M73" s="6">
        <v>0</v>
      </c>
      <c r="N73" s="29"/>
      <c r="O73" s="29"/>
      <c r="P73" s="6">
        <v>0</v>
      </c>
      <c r="Q73" s="29">
        <f t="shared" si="38"/>
        <v>0</v>
      </c>
      <c r="R73" s="29"/>
      <c r="S73" s="6">
        <v>0</v>
      </c>
    </row>
    <row r="74" spans="1:19" s="30" customFormat="1">
      <c r="A74" s="29">
        <v>23</v>
      </c>
      <c r="B74" s="29"/>
      <c r="C74" s="29" t="s">
        <v>26</v>
      </c>
      <c r="D74" s="29"/>
      <c r="E74" s="33"/>
      <c r="F74" s="32"/>
      <c r="G74" s="29"/>
      <c r="H74" s="29"/>
      <c r="I74" s="29"/>
      <c r="J74" s="29"/>
      <c r="K74" s="29"/>
      <c r="L74" s="29"/>
      <c r="M74" s="6">
        <v>0</v>
      </c>
      <c r="N74" s="29"/>
      <c r="O74" s="29"/>
      <c r="P74" s="6">
        <v>0</v>
      </c>
      <c r="Q74" s="29">
        <f t="shared" si="38"/>
        <v>0</v>
      </c>
      <c r="R74" s="29"/>
      <c r="S74" s="6">
        <v>0</v>
      </c>
    </row>
    <row r="75" spans="1:19" s="30" customFormat="1">
      <c r="A75" s="29">
        <v>24</v>
      </c>
      <c r="B75" s="29"/>
      <c r="C75" s="29" t="s">
        <v>26</v>
      </c>
      <c r="D75" s="29"/>
      <c r="E75" s="33"/>
      <c r="F75" s="32"/>
      <c r="G75" s="29"/>
      <c r="H75" s="29"/>
      <c r="I75" s="29"/>
      <c r="J75" s="29"/>
      <c r="K75" s="29"/>
      <c r="L75" s="29"/>
      <c r="M75" s="6">
        <v>0</v>
      </c>
      <c r="N75" s="29"/>
      <c r="O75" s="29"/>
      <c r="P75" s="6">
        <v>0</v>
      </c>
      <c r="Q75" s="29">
        <v>0</v>
      </c>
      <c r="R75" s="29"/>
      <c r="S75" s="6">
        <v>0</v>
      </c>
    </row>
    <row r="76" spans="1:19" s="28" customFormat="1">
      <c r="A76" s="66" t="s">
        <v>13</v>
      </c>
      <c r="B76" s="66"/>
      <c r="C76" s="66"/>
      <c r="D76" s="66"/>
      <c r="E76" s="66"/>
      <c r="F76" s="66"/>
      <c r="G76" s="66"/>
      <c r="H76" s="66"/>
      <c r="I76" s="66"/>
      <c r="J76" s="66"/>
      <c r="K76" s="7">
        <f>SUM(K49:K74)</f>
        <v>0</v>
      </c>
      <c r="L76" s="7">
        <f>SUM(L49:L75)</f>
        <v>390</v>
      </c>
      <c r="M76" s="7">
        <f>SUM(M49:M72)</f>
        <v>390</v>
      </c>
      <c r="N76" s="7">
        <f>SUM(N49:N75)</f>
        <v>0</v>
      </c>
      <c r="O76" s="7">
        <f>SUM(O49:O72)</f>
        <v>158</v>
      </c>
      <c r="P76" s="7">
        <f>SUM(P49:P72)</f>
        <v>158</v>
      </c>
      <c r="Q76" s="7">
        <f>SUM(Q49:Q74)</f>
        <v>0</v>
      </c>
      <c r="R76" s="7">
        <f>SUM(R49:R72)</f>
        <v>292</v>
      </c>
      <c r="S76" s="6"/>
    </row>
    <row r="77" spans="1:19">
      <c r="S77" s="7">
        <f>SUM(S49:S76)</f>
        <v>292</v>
      </c>
    </row>
    <row r="79" spans="1:19" hidden="1"/>
    <row r="80" spans="1:19" hidden="1"/>
    <row r="81" spans="1:7" hidden="1">
      <c r="B81" t="s">
        <v>16</v>
      </c>
      <c r="C81" t="s">
        <v>32</v>
      </c>
      <c r="D81" t="s">
        <v>17</v>
      </c>
      <c r="E81" t="s">
        <v>26</v>
      </c>
      <c r="F81" t="s">
        <v>27</v>
      </c>
    </row>
    <row r="82" spans="1:7" hidden="1">
      <c r="B82" t="s">
        <v>18</v>
      </c>
      <c r="C82" t="s">
        <v>33</v>
      </c>
      <c r="D82" t="s">
        <v>19</v>
      </c>
      <c r="F82" t="s">
        <v>28</v>
      </c>
    </row>
    <row r="83" spans="1:7" hidden="1">
      <c r="D83" t="s">
        <v>20</v>
      </c>
      <c r="F83" t="s">
        <v>29</v>
      </c>
    </row>
    <row r="84" spans="1:7" hidden="1">
      <c r="D84" t="s">
        <v>21</v>
      </c>
      <c r="F84" t="s">
        <v>30</v>
      </c>
    </row>
    <row r="85" spans="1:7" hidden="1">
      <c r="D85" t="s">
        <v>22</v>
      </c>
    </row>
    <row r="86" spans="1:7" hidden="1">
      <c r="D86" t="s">
        <v>23</v>
      </c>
    </row>
    <row r="87" spans="1:7" hidden="1"/>
    <row r="88" spans="1:7">
      <c r="A88" t="s">
        <v>24</v>
      </c>
      <c r="B88" s="52" t="s">
        <v>38</v>
      </c>
      <c r="C88" s="52"/>
      <c r="D88" s="52"/>
      <c r="E88" s="52"/>
      <c r="F88" s="52"/>
      <c r="G88" s="39" t="s">
        <v>42</v>
      </c>
    </row>
    <row r="89" spans="1:7" ht="15.75" customHeight="1">
      <c r="B89" t="s">
        <v>39</v>
      </c>
    </row>
    <row r="90" spans="1:7">
      <c r="B90" t="s">
        <v>40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B88:F88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76:J76"/>
    <mergeCell ref="Q2:S3"/>
    <mergeCell ref="C3:C4"/>
    <mergeCell ref="D3:D4"/>
    <mergeCell ref="E3:E4"/>
    <mergeCell ref="A48:S48"/>
    <mergeCell ref="F3:F4"/>
    <mergeCell ref="A5:S5"/>
    <mergeCell ref="A45:J45"/>
    <mergeCell ref="A46:H47"/>
    <mergeCell ref="I46:R46"/>
    <mergeCell ref="I47:R47"/>
  </mergeCells>
  <dataValidations count="5">
    <dataValidation type="list" allowBlank="1" showInputMessage="1" showErrorMessage="1" sqref="I6:I44 I49:I75">
      <formula1>$D$81:$D$86</formula1>
    </dataValidation>
    <dataValidation type="list" allowBlank="1" showInputMessage="1" showErrorMessage="1" sqref="H6:H44 H49:H75">
      <formula1>$C$81:$C$82</formula1>
    </dataValidation>
    <dataValidation type="list" allowBlank="1" showInputMessage="1" showErrorMessage="1" sqref="G6:G44 G49:G75">
      <formula1>$B$81:$B$82</formula1>
    </dataValidation>
    <dataValidation type="list" allowBlank="1" showInputMessage="1" showErrorMessage="1" sqref="C6:C44 C49:C75">
      <formula1>$E$81</formula1>
    </dataValidation>
    <dataValidation type="list" allowBlank="1" showInputMessage="1" showErrorMessage="1" sqref="D6:D44 D49:D75">
      <formula1>$F$81:$F$85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2021-08-20T09:27:59Z</dcterms:modified>
</cp:coreProperties>
</file>